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Orçamento Sintético" sheetId="1" r:id="rId1"/>
    <sheet name="BDI" sheetId="4" r:id="rId2"/>
    <sheet name="BDI equipamentos" sheetId="6" r:id="rId3"/>
    <sheet name="ENCARGOS SOCIAIS" sheetId="5" r:id="rId4"/>
  </sheets>
  <definedNames>
    <definedName name="_xlnm.Print_Area" localSheetId="1">BDI!$A$1:$D$47</definedName>
    <definedName name="_xlnm.Print_Area" localSheetId="2">'BDI equipamentos'!$A$1:$D$47</definedName>
    <definedName name="_xlnm.Print_Area" localSheetId="3">'ENCARGOS SOCIAIS'!$A$1:$D$50</definedName>
  </definedNames>
  <calcPr calcId="145621"/>
</workbook>
</file>

<file path=xl/calcChain.xml><?xml version="1.0" encoding="utf-8"?>
<calcChain xmlns="http://schemas.openxmlformats.org/spreadsheetml/2006/main">
  <c r="D37" i="6" l="1"/>
  <c r="D29" i="6"/>
  <c r="D44" i="6" s="1"/>
  <c r="D25" i="6"/>
  <c r="D48" i="5"/>
  <c r="D45" i="5"/>
  <c r="C45" i="5"/>
  <c r="D38" i="5"/>
  <c r="D47" i="5" s="1"/>
  <c r="D49" i="5" s="1"/>
  <c r="C38" i="5"/>
  <c r="D26" i="5"/>
  <c r="C26" i="5"/>
  <c r="C48" i="5" s="1"/>
  <c r="C49" i="5" s="1"/>
  <c r="D50" i="5" l="1"/>
  <c r="C50" i="5"/>
  <c r="D44" i="4" l="1"/>
  <c r="D37" i="4"/>
  <c r="D29" i="4"/>
  <c r="D25" i="4"/>
</calcChain>
</file>

<file path=xl/sharedStrings.xml><?xml version="1.0" encoding="utf-8"?>
<sst xmlns="http://schemas.openxmlformats.org/spreadsheetml/2006/main" count="3604" uniqueCount="2014">
  <si>
    <t>Planilha Orçamentária Sintética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</si>
  <si>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</si>
  <si>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</si>
  <si>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</si>
  <si>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</si>
  <si>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</si>
  <si>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</si>
  <si>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</si>
  <si>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</si>
  <si>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</si>
  <si>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</si>
  <si>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</si>
  <si>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INSTALAÇÕES PROVISORIAS</t>
  </si>
  <si>
    <t xml:space="preserve"> 1.1 </t>
  </si>
  <si>
    <t>ORSE</t>
  </si>
  <si>
    <t>m</t>
  </si>
  <si>
    <t xml:space="preserve"> 1.2 </t>
  </si>
  <si>
    <t xml:space="preserve"> 74209/001 </t>
  </si>
  <si>
    <t>SINAPI</t>
  </si>
  <si>
    <t>PLACA DE OBRA EM CHAPA DE ACO GALVANIZADO</t>
  </si>
  <si>
    <t>m²</t>
  </si>
  <si>
    <t xml:space="preserve"> 1.3 </t>
  </si>
  <si>
    <t xml:space="preserve"> 4656 </t>
  </si>
  <si>
    <t>mês</t>
  </si>
  <si>
    <t xml:space="preserve"> 1.4 </t>
  </si>
  <si>
    <t xml:space="preserve"> 11703 </t>
  </si>
  <si>
    <t xml:space="preserve"> 1.5 </t>
  </si>
  <si>
    <t>un</t>
  </si>
  <si>
    <t xml:space="preserve"> 1.6 </t>
  </si>
  <si>
    <t xml:space="preserve"> 11358 </t>
  </si>
  <si>
    <t xml:space="preserve"> 1.7 </t>
  </si>
  <si>
    <t xml:space="preserve"> 6096 </t>
  </si>
  <si>
    <t>UN</t>
  </si>
  <si>
    <t xml:space="preserve"> 1.8 </t>
  </si>
  <si>
    <t xml:space="preserve"> 73960/001 </t>
  </si>
  <si>
    <t>INSTAL/LIGACAO PROVISORIA ELETRICA BAIXA TENSAO P/CANT OBRA           OBRA,M3-CHAVE 100A CARGA 3KWH,20CV EXCL FORN MEDIDOR</t>
  </si>
  <si>
    <t xml:space="preserve"> 1.9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</si>
  <si>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</si>
  <si>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</si>
  <si>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>MES</t>
  </si>
  <si>
    <t xml:space="preserve"> 1.10 </t>
  </si>
  <si>
    <t xml:space="preserve"> 74210/001 </t>
  </si>
  <si>
    <t>BARRACAO PARA DEPOSITO EM TABUAS DE MADEIRA, COBERTURA EM FIBROCIMENTO 4 MM,  INCLUSO PISO ARGAMASSA TRAÇO 1:6 (CIMENTO E AREIA)</t>
  </si>
  <si>
    <t xml:space="preserve"> 1.11 </t>
  </si>
  <si>
    <t xml:space="preserve"> 4740 </t>
  </si>
  <si>
    <t>m²xmês</t>
  </si>
  <si>
    <t xml:space="preserve"> 2 </t>
  </si>
  <si>
    <t>TAXAS E LICENÇAS</t>
  </si>
  <si>
    <t xml:space="preserve"> 2.1 </t>
  </si>
  <si>
    <t xml:space="preserve"> PREFEITURA </t>
  </si>
  <si>
    <t>Próprio</t>
  </si>
  <si>
    <t>TAXAS DE PREFEITURA ALVARÁ _ CONSTRUÇÃO COMERCIAL</t>
  </si>
  <si>
    <t xml:space="preserve"> 2.2 </t>
  </si>
  <si>
    <t xml:space="preserve"> TAXA HAB </t>
  </si>
  <si>
    <t>TAXAS DE PREFEITURA HABITE-SE</t>
  </si>
  <si>
    <t xml:space="preserve"> 2.3 </t>
  </si>
  <si>
    <t xml:space="preserve"> CREA/CAU </t>
  </si>
  <si>
    <t>TAXA DE ANOTAÇÃO DE RESPONSABILIDADE TÉCNICA _ CREA/CAU</t>
  </si>
  <si>
    <t xml:space="preserve"> 3 </t>
  </si>
  <si>
    <t>SERVIÇOS INICIAIS</t>
  </si>
  <si>
    <t xml:space="preserve"> 3.1 </t>
  </si>
  <si>
    <t xml:space="preserve"> 016692 </t>
  </si>
  <si>
    <t>SBC</t>
  </si>
  <si>
    <t>ATESTADO PPRA (NR9) - ANUAL</t>
  </si>
  <si>
    <t xml:space="preserve"> 3.2 </t>
  </si>
  <si>
    <t xml:space="preserve"> 016691 </t>
  </si>
  <si>
    <t>ATESTADO PCMSO (NR7)- ANUAL</t>
  </si>
  <si>
    <t xml:space="preserve"> 3.4 </t>
  </si>
  <si>
    <t xml:space="preserve"> ACCRO </t>
  </si>
  <si>
    <t xml:space="preserve"> 3.5 </t>
  </si>
  <si>
    <t xml:space="preserve"> pgr </t>
  </si>
  <si>
    <t xml:space="preserve"> 3.6 </t>
  </si>
  <si>
    <t xml:space="preserve"> 012700 </t>
  </si>
  <si>
    <t>ARMARIO DE PRONTO-SOCORRO EM OBRAS</t>
  </si>
  <si>
    <t xml:space="preserve"> 3.7 </t>
  </si>
  <si>
    <t xml:space="preserve"> 011329 </t>
  </si>
  <si>
    <t>SEDOP</t>
  </si>
  <si>
    <t xml:space="preserve"> 3.9 </t>
  </si>
  <si>
    <t xml:space="preserve"> 3.10 </t>
  </si>
  <si>
    <t xml:space="preserve"> 5158 </t>
  </si>
  <si>
    <t xml:space="preserve"> 3.11 </t>
  </si>
  <si>
    <t xml:space="preserve"> 5152 </t>
  </si>
  <si>
    <t>SIURB</t>
  </si>
  <si>
    <t>M</t>
  </si>
  <si>
    <t xml:space="preserve"> 21 </t>
  </si>
  <si>
    <t xml:space="preserve"> 97635 </t>
  </si>
  <si>
    <t>DEMOLIÇÃO DE PAVIMENTO INTERTRAVADO, DE FORMA MANUAL, COM REAPROVEITAMENTO. AF_12/2017</t>
  </si>
  <si>
    <t xml:space="preserve"> 4 </t>
  </si>
  <si>
    <t>MOBILIZAÇÃO E DESMOBILIZAÇÃO</t>
  </si>
  <si>
    <t xml:space="preserve"> 4.1 </t>
  </si>
  <si>
    <t xml:space="preserve"> MOBILIZAÇÃO </t>
  </si>
  <si>
    <t>MOBILIZAÇÃO DE MAQUINAS E EQUIPAMENTOS</t>
  </si>
  <si>
    <t xml:space="preserve"> 4.2 </t>
  </si>
  <si>
    <t xml:space="preserve"> desmobil </t>
  </si>
  <si>
    <t>DESMOBILIZAÇÃO DE MAQUINAS E EQUIPAMENTOS</t>
  </si>
  <si>
    <t>UNI</t>
  </si>
  <si>
    <t xml:space="preserve"> 5 </t>
  </si>
  <si>
    <t>ADMINISTRAÇÃO LOCAL</t>
  </si>
  <si>
    <t xml:space="preserve"> 5.1 </t>
  </si>
  <si>
    <t xml:space="preserve"> ADMLOCAL </t>
  </si>
  <si>
    <t>ADMINISTRAÇÃO LOCAL DA OBRA</t>
  </si>
  <si>
    <t xml:space="preserve"> 6 </t>
  </si>
  <si>
    <t>MOVIMENTAÇÃO DE TERRA</t>
  </si>
  <si>
    <t xml:space="preserve"> 6.1 </t>
  </si>
  <si>
    <t xml:space="preserve"> 79473 </t>
  </si>
  <si>
    <t>CORTE E ATERRO COMPENSADO</t>
  </si>
  <si>
    <t>m³</t>
  </si>
  <si>
    <t xml:space="preserve"> 6.2 </t>
  </si>
  <si>
    <t xml:space="preserve"> 79484 </t>
  </si>
  <si>
    <t>ATERRO MECANIZADO COMPACTADO COM EMPRESTIMO</t>
  </si>
  <si>
    <t xml:space="preserve"> 6.3 </t>
  </si>
  <si>
    <t xml:space="preserve"> 96385 </t>
  </si>
  <si>
    <t>EXECUÇÃO E COMPACTAÇÃO DE ATERRO COM SOLO PREDOMINANTEMENTE ARGILOSO - EXCLUSIVE SOLO, ESCAVAÇÃO, CARGA E TRANSPORTE. AF_11/2019</t>
  </si>
  <si>
    <t xml:space="preserve"> 6.4 </t>
  </si>
  <si>
    <t xml:space="preserve"> 4604 </t>
  </si>
  <si>
    <t xml:space="preserve"> 6.5 </t>
  </si>
  <si>
    <t xml:space="preserve"> 043311 </t>
  </si>
  <si>
    <t>SIURB INFRA</t>
  </si>
  <si>
    <t>CORTE, RECORTE E REMOÇÃO DE ÁRVORES INCLUSIVE RAIZES DIÂM. &gt; 15 E &lt; 30CM</t>
  </si>
  <si>
    <t xml:space="preserve"> 6.6 </t>
  </si>
  <si>
    <t xml:space="preserve"> 043312 </t>
  </si>
  <si>
    <t>CORTE, RECORTE E REMOÇÃO DE ÁRVORES INCLUSIVE RAIZES DIÂM. &gt; 30 E &lt; 60CM</t>
  </si>
  <si>
    <t xml:space="preserve"> 6.7 </t>
  </si>
  <si>
    <t xml:space="preserve"> 043310 </t>
  </si>
  <si>
    <t>CORTE, RECORTE E REMOÇÃO DE ÁRVORES INCLUSIVE RAIZES DIÂM. &gt; 5 E &lt; 15CM</t>
  </si>
  <si>
    <t xml:space="preserve"> 6.8 </t>
  </si>
  <si>
    <t xml:space="preserve"> 78472 </t>
  </si>
  <si>
    <t>SERVICOS TOPOGRAFICOS PARA PAVIMENTACAO, INCLUSIVE NOTA DE SERVICOS, ACOMPANHAMENTO E GREIDE</t>
  </si>
  <si>
    <t xml:space="preserve"> 6.9 </t>
  </si>
  <si>
    <t xml:space="preserve"> 020203 </t>
  </si>
  <si>
    <t>LIMPEZA DE TERRENO-CORTE VEGETACAO RASTEIRA C/ROCADEIRA COSTAL</t>
  </si>
  <si>
    <t xml:space="preserve"> 6.10 </t>
  </si>
  <si>
    <t xml:space="preserve"> 11725 </t>
  </si>
  <si>
    <t xml:space="preserve"> 7 </t>
  </si>
  <si>
    <t>ESTRUTURAS DE CONCRETO</t>
  </si>
  <si>
    <t xml:space="preserve"> 7.1 </t>
  </si>
  <si>
    <t>INFRAESTRUTURA</t>
  </si>
  <si>
    <t xml:space="preserve"> 7.1.1 </t>
  </si>
  <si>
    <t xml:space="preserve"> 93358 </t>
  </si>
  <si>
    <t>ESCAVAÇÃO MANUAL DE VALA COM PROFUNDIDADE MENOR OU IGUAL A 1,30 M. AF_03/2016</t>
  </si>
  <si>
    <t xml:space="preserve"> 7.1.2 </t>
  </si>
  <si>
    <t xml:space="preserve"> 96619 </t>
  </si>
  <si>
    <t>LASTRO DE CONCRETO MAGRO, APLICADO EM FUNDAÇÕES, ESPESSURA DE 5 CM. AF_08/2017</t>
  </si>
  <si>
    <t xml:space="preserve"> 7.1.3 </t>
  </si>
  <si>
    <t xml:space="preserve"> 7.1.5 </t>
  </si>
  <si>
    <t xml:space="preserve"> 92791 </t>
  </si>
  <si>
    <t>CORTE E DOBRA DE AÇO CA-60, DIÂMETRO DE 5,0 MM, UTILIZADO EM ESTRUTURAS DIVERSAS, EXCETO LAJES. AF_12/2015</t>
  </si>
  <si>
    <t>KG</t>
  </si>
  <si>
    <t xml:space="preserve"> 7.1.7 </t>
  </si>
  <si>
    <t xml:space="preserve"> 92917 </t>
  </si>
  <si>
    <t>ARMAÇÃO DE ESTRUTURAS DE CONCRETO ARMADO, EXCETO VIGAS, PILARES, LAJES E FUNDAÇÕES, UTILIZANDO AÇO CA-50 DE 8,0 MM - MONTAGEM. AF_12/2015</t>
  </si>
  <si>
    <t xml:space="preserve"> 7.1.9 </t>
  </si>
  <si>
    <t xml:space="preserve"> 92921 </t>
  </si>
  <si>
    <t>ARMAÇÃO DE ESTRUTURAS DE CONCRETO ARMADO, EXCETO VIGAS, PILARES, LAJES E FUNDAÇÕES, UTILIZANDO AÇO CA-50 DE 12,5 MM - MONTAGEM. AF_12/2015</t>
  </si>
  <si>
    <t xml:space="preserve"> 5651 </t>
  </si>
  <si>
    <t>FORMA TABUA PARA CONCRETO EM FUNDACAO C/ REAPROVEITAMENTO 5X</t>
  </si>
  <si>
    <t xml:space="preserve"> C4768 </t>
  </si>
  <si>
    <t>SEINFRA</t>
  </si>
  <si>
    <t>CONTROLE TECNOLÓGICO DE CONCRETO C/ ROMPIMENTO DE CORPO-DE-PROVA À COMPRESSÃO</t>
  </si>
  <si>
    <t xml:space="preserve"> 7.2 </t>
  </si>
  <si>
    <t>SUPER ESTRUTURA</t>
  </si>
  <si>
    <t xml:space="preserve"> 7.2.1 </t>
  </si>
  <si>
    <t xml:space="preserve"> 92760 </t>
  </si>
  <si>
    <t>ARMAÇÃO DE PILAR OU VIGA DE UMA ESTRUTURA CONVENCIONAL DE CONCRETO ARMADO EM UM EDIFÍCIO DE MÚLTIPLOS PAVIMENTOS UTILIZANDO AÇO CA-50 DE 6,3 MM - MONTAGEM. AF_12/2015</t>
  </si>
  <si>
    <t xml:space="preserve"> 7.2.2 </t>
  </si>
  <si>
    <t xml:space="preserve"> 92761 </t>
  </si>
  <si>
    <t>ARMAÇÃO DE PILAR OU VIGA DE UMA ESTRUTURA CONVENCIONAL DE CONCRETO ARMADO EM UM EDIFÍCIO DE MÚLTIPLOS PAVIMENTOS UTILIZANDO AÇO CA-50 DE 8,0 MM - MONTAGEM. AF_12/2015</t>
  </si>
  <si>
    <t xml:space="preserve"> 7.2.3 </t>
  </si>
  <si>
    <t xml:space="preserve"> 92762 </t>
  </si>
  <si>
    <t>ARMAÇÃO DE PILAR OU VIGA DE UMA ESTRUTURA CONVENCIONAL DE CONCRETO ARMADO EM UM EDIFÍCIO DE MÚLTIPLOS PAVIMENTOS UTILIZANDO AÇO CA-50 DE 10,0 MM - MONTAGEM. AF_12/2015</t>
  </si>
  <si>
    <t xml:space="preserve"> 7.2.4 </t>
  </si>
  <si>
    <t xml:space="preserve"> 92763 </t>
  </si>
  <si>
    <t>ARMAÇÃO DE PILAR OU VIGA DE UMA ESTRUTURA CONVENCIONAL DE CONCRETO ARMADO EM UM EDIFÍCIO DE MÚLTIPLOS PAVIMENTOS UTILIZANDO AÇO CA-50 DE 12,5 MM - MONTAGEM. AF_12/2015</t>
  </si>
  <si>
    <t xml:space="preserve"> 7.2.5 </t>
  </si>
  <si>
    <t xml:space="preserve"> 92764 </t>
  </si>
  <si>
    <t>ARMAÇÃO DE PILAR OU VIGA DE UMA ESTRUTURA CONVENCIONAL DE CONCRETO ARMADO EM UM EDIFÍCIO DE MÚLTIPLOS PAVIMENTOS UTILIZANDO AÇO CA-50 DE 16,0 MM - MONTAGEM. AF_12/2015</t>
  </si>
  <si>
    <t xml:space="preserve"> 7.2.6 </t>
  </si>
  <si>
    <t xml:space="preserve"> 92765 </t>
  </si>
  <si>
    <t>ARMAÇÃO DE PILAR OU VIGA DE UMA ESTRUTURA CONVENCIONAL DE CONCRETO ARMADO EM UM EDIFÍCIO DE MÚLTIPLOS PAVIMENTOS UTILIZANDO AÇO CA-50 DE 20,0 MM - MONTAGEM. AF_12/2015</t>
  </si>
  <si>
    <t xml:space="preserve"> 7.2.7 </t>
  </si>
  <si>
    <t xml:space="preserve"> 7.2.8 </t>
  </si>
  <si>
    <t xml:space="preserve"> 7.2.11 </t>
  </si>
  <si>
    <t xml:space="preserve"> 7.2.13 </t>
  </si>
  <si>
    <t>IMPERMEABILIZAÇÃO DA CAIXA DAGUA</t>
  </si>
  <si>
    <t xml:space="preserve"> 73548 </t>
  </si>
  <si>
    <t>ARGAMASSA TRACO 1:3 (CIMENTO E AREIA), PREPARO MANUAL, INCLUSO ADITIVO IMPERMEABILIZANTE</t>
  </si>
  <si>
    <t xml:space="preserve"> 73872/002 </t>
  </si>
  <si>
    <t>IMPERMEABILIZACAO COM PINTURA A BASE DE RESINA EPOXI ALCATRAO, DUAS DEMAOS.</t>
  </si>
  <si>
    <t>DIVERSOS</t>
  </si>
  <si>
    <t xml:space="preserve"> 74194/001 </t>
  </si>
  <si>
    <t>ESCADA TIPO MARINHEIRO EM TUBO ACO GALVANIZADO 1 1/2" 5 DEGRAUS</t>
  </si>
  <si>
    <t xml:space="preserve"> 1033 </t>
  </si>
  <si>
    <t xml:space="preserve"> 83646 </t>
  </si>
  <si>
    <t>BOMBA RECALQUE D'AGUA DE ESTAGIOS TRIFASICA 2,0 HP</t>
  </si>
  <si>
    <t xml:space="preserve"> 73978/001 </t>
  </si>
  <si>
    <t>PINTURA HIDROFUGANTE COM SILICONE SOBRE PISO CIMENTADO, UMA DEMAO</t>
  </si>
  <si>
    <t xml:space="preserve"> 7826 </t>
  </si>
  <si>
    <t xml:space="preserve"> 83879 </t>
  </si>
  <si>
    <t>LIGACAO DA REDE 75MM AO RAMAL PREDIAL 1/2"</t>
  </si>
  <si>
    <t xml:space="preserve"> 8 </t>
  </si>
  <si>
    <t>PAVIMENTAÇÃO</t>
  </si>
  <si>
    <t xml:space="preserve"> 95241 </t>
  </si>
  <si>
    <t>LASTRO DE CONCRETO MAGRO, APLICADO EM PISOS OU RADIERS, ESPESSURA DE 5 CM. AF_07/2016</t>
  </si>
  <si>
    <t xml:space="preserve"> 87484 </t>
  </si>
  <si>
    <t>ALVENARIA DE VEDAÇÃO DE BLOCOS CERÂMICOS FURADOS NA VERTICAL DE 9X19X39CM (ESPESSURA 9CM) DE PAREDES COM ÁREA LÍQUIDA MENOR QUE 6M² COM VÃOS E ARGAMASSA DE ASSENTAMENTO COM PREPARO MANUAL. AF_06/2014</t>
  </si>
  <si>
    <t xml:space="preserve"> 101162 </t>
  </si>
  <si>
    <t>ALVENARIA DE VEDAÇÃO COM ELEMENTO VAZADO DE CERÂMICA (COBOGÓ) DE 7X20X20CM E ARGAMASSA DE ASSENTAMENTO COM PREPARO EM BETONEIRA. AF_05/2020</t>
  </si>
  <si>
    <t xml:space="preserve"> 74244/001 </t>
  </si>
  <si>
    <t>ALAMBRADO PARA QUADRA POLIESPORTIVA, ESTRUTURADO POR TUBOS DE ACO GALVANIZADO, COM COSTURA, DIN 2440, DIAMETRO 2", COM TELA DE ARAME GALVANIZADO, FIO 14 BWG E MALHA QUADRADA 5X5CM</t>
  </si>
  <si>
    <t xml:space="preserve"> 4518 </t>
  </si>
  <si>
    <t>REVESTIMENTO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</si>
  <si>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</si>
  <si>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</si>
  <si>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</si>
  <si>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</si>
  <si>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>PINTURA</t>
  </si>
  <si>
    <t xml:space="preserve"> 96131 </t>
  </si>
  <si>
    <t>APLICAÇÃO MANUAL DE MASSA ACRÍLICA EM PANOS DE FACHADA COM PRESENÇA DE VÃOS, DE EDIFÍCIOS DE MÚLTIPLOS PAVIMENTOS, DUAS DEMÃOS. AF_05/2017</t>
  </si>
  <si>
    <t xml:space="preserve"> 88489 </t>
  </si>
  <si>
    <t>APLICAÇÃO MANUAL DE PINTURA COM TINTA LÁTEX ACRÍLICA EM PAREDES, DUAS DEMÃOS. AF_06/2014</t>
  </si>
  <si>
    <t xml:space="preserve"> 88485 </t>
  </si>
  <si>
    <t>APLICAÇÃO DE FUNDO SELADOR ACRÍLICO EM PAREDES, UMA DEMÃO. AF_06/2014</t>
  </si>
  <si>
    <t xml:space="preserve"> 10069 </t>
  </si>
  <si>
    <t>par</t>
  </si>
  <si>
    <t xml:space="preserve"> 2432 </t>
  </si>
  <si>
    <t xml:space="preserve"> 8.2 </t>
  </si>
  <si>
    <t>PRÉDIO UQV SUB-TERREO</t>
  </si>
  <si>
    <t xml:space="preserve"> 8.2.1 </t>
  </si>
  <si>
    <t xml:space="preserve"> 8.2.1.1 </t>
  </si>
  <si>
    <t xml:space="preserve"> 8.2.1.2 </t>
  </si>
  <si>
    <t xml:space="preserve"> 2180 </t>
  </si>
  <si>
    <t xml:space="preserve"> 8.2.1.3 </t>
  </si>
  <si>
    <t xml:space="preserve"> 98546 </t>
  </si>
  <si>
    <t>IMPERMEABILIZAÇÃO DE SUPERFÍCIE COM MANTA ASFÁLTICA, UMA CAMADA, INCLUSIVE APLICAÇÃO DE PRIMER ASFÁLTICO, E=3MM. AF_06/2018(BANHEIROS)</t>
  </si>
  <si>
    <t xml:space="preserve"> 8.2.1.4 </t>
  </si>
  <si>
    <t xml:space="preserve"> 98565 </t>
  </si>
  <si>
    <t>PROTEÇÃO MECÂNICA DE SUPERFICIE HORIZONTAL COM ARGAMASSA DE CIMENTO E AREIA, TRAÇO 1:3, E=3CM. AF_06/2018</t>
  </si>
  <si>
    <t xml:space="preserve"> 8.2.2 </t>
  </si>
  <si>
    <t>ALVENARIA</t>
  </si>
  <si>
    <t xml:space="preserve"> 8.2.2.1 </t>
  </si>
  <si>
    <t xml:space="preserve"> 8.2.3 </t>
  </si>
  <si>
    <t>ESQUADRIAS</t>
  </si>
  <si>
    <t xml:space="preserve"> 8.2.3.1 </t>
  </si>
  <si>
    <t xml:space="preserve"> 91338 </t>
  </si>
  <si>
    <t>PORTA DE ALUMÍNIO DE ABRIR COM LAMBRI, COM GUARNIÇÃO, FIXAÇÃO COM PARAFUSOS - FORNECIMENTO E INSTALAÇÃO. AF_12/2019</t>
  </si>
  <si>
    <t xml:space="preserve"> 8.2.3.2 </t>
  </si>
  <si>
    <t xml:space="preserve"> 8.2.3.3 </t>
  </si>
  <si>
    <t xml:space="preserve"> 7699 </t>
  </si>
  <si>
    <t xml:space="preserve"> 8.2.3.4 </t>
  </si>
  <si>
    <t xml:space="preserve"> 130317 </t>
  </si>
  <si>
    <t xml:space="preserve"> 8.2.4 </t>
  </si>
  <si>
    <t>FORRO</t>
  </si>
  <si>
    <t xml:space="preserve"> 8.2.4.1 </t>
  </si>
  <si>
    <t xml:space="preserve"> 5045 </t>
  </si>
  <si>
    <t xml:space="preserve"> 8.2.5 </t>
  </si>
  <si>
    <t xml:space="preserve"> 8.2.5.1 </t>
  </si>
  <si>
    <t xml:space="preserve"> 8.2.5.2 </t>
  </si>
  <si>
    <t xml:space="preserve"> 8.2.5.3 </t>
  </si>
  <si>
    <t xml:space="preserve"> 8.2.6 </t>
  </si>
  <si>
    <t xml:space="preserve"> 8.2.6.1 </t>
  </si>
  <si>
    <t xml:space="preserve"> 8.2.6.2 </t>
  </si>
  <si>
    <t xml:space="preserve"> 8.2.6.3 </t>
  </si>
  <si>
    <t xml:space="preserve"> 7172 </t>
  </si>
  <si>
    <t>Un</t>
  </si>
  <si>
    <t xml:space="preserve"> 8.3 </t>
  </si>
  <si>
    <t>PRÉDIO UQV TÉRREO</t>
  </si>
  <si>
    <t xml:space="preserve"> 8.3.1 </t>
  </si>
  <si>
    <t xml:space="preserve"> 8.3.2 </t>
  </si>
  <si>
    <t xml:space="preserve"> 8.3.3 </t>
  </si>
  <si>
    <t xml:space="preserve"> 8.3.4 </t>
  </si>
  <si>
    <t xml:space="preserve"> 8.3.5 </t>
  </si>
  <si>
    <t xml:space="preserve"> 8.3.6 </t>
  </si>
  <si>
    <t xml:space="preserve"> 8.4 </t>
  </si>
  <si>
    <t>ESTRUTURA METALICA E COBERTURA</t>
  </si>
  <si>
    <t xml:space="preserve"> 8.4.1 </t>
  </si>
  <si>
    <t xml:space="preserve"> 8.4.2 </t>
  </si>
  <si>
    <t xml:space="preserve"> 8.4.3 </t>
  </si>
  <si>
    <t xml:space="preserve"> 290 </t>
  </si>
  <si>
    <t xml:space="preserve"> 8.4.4 </t>
  </si>
  <si>
    <t xml:space="preserve"> 9079 </t>
  </si>
  <si>
    <t xml:space="preserve"> 8.4.6 </t>
  </si>
  <si>
    <t xml:space="preserve"> 99839 </t>
  </si>
  <si>
    <t>GUARDA-CORPO DE AÇO GALVANIZADO DE 1,10M DE ALTURA, MONTANTES TUBULARES DE 1.1/2 ESPAÇADOS DE 1,20M, TRAVESSA SUPERIOR DE 2, GRADIL FORMADO POR BARRAS CHATAS EM FERRO DE 32X4,8MM, FIXADO COM CHUMBADOR MECÂNICO. AF_04/2019_P</t>
  </si>
  <si>
    <t xml:space="preserve"> 100759 </t>
  </si>
  <si>
    <t>PINTURA COM TINTA ALQUÍDICA DE ACABAMENTO (ESMALTE SINTÉTICO BRILHANTE) PULVERIZADA SOBRE SUPERFÍCIES METÁLICAS (EXCETO PERFIL) EXECUTADO EM OBRA (02 DEMÃOS). AF_01/2020</t>
  </si>
  <si>
    <t xml:space="preserve"> 9 </t>
  </si>
  <si>
    <t xml:space="preserve"> 9.1 </t>
  </si>
  <si>
    <t>CAMPO SOCIETY</t>
  </si>
  <si>
    <t xml:space="preserve"> 9.1.1 </t>
  </si>
  <si>
    <t xml:space="preserve"> 9.1.1.1 </t>
  </si>
  <si>
    <t xml:space="preserve"> 2394 </t>
  </si>
  <si>
    <t xml:space="preserve"> 9.1.1.2 </t>
  </si>
  <si>
    <t xml:space="preserve"> 91815 </t>
  </si>
  <si>
    <t>(COMPOSIÇÃO REPRESENTATIVA) DE ALVENARIA DE BLOCOS DE CONCRETO ESTRUTURAL 14X19X39 CM, (ESPESSURA 14 CM), FBK = 4,5 MPA, UTILIZANDO PALHETA, PARA EDIFICAÇÃO HABITACIONAL. AF_10/2015</t>
  </si>
  <si>
    <t xml:space="preserve"> 9.1.1.3 </t>
  </si>
  <si>
    <t xml:space="preserve"> 98504 </t>
  </si>
  <si>
    <t>PLANTIO DE GRAMA EM PLACAS. AF_05/2018</t>
  </si>
  <si>
    <t xml:space="preserve"> 9.1.1.4 </t>
  </si>
  <si>
    <t xml:space="preserve"> 10196 </t>
  </si>
  <si>
    <t xml:space="preserve"> 9.1.2 </t>
  </si>
  <si>
    <t>ALVENARIA / ALAMBRADOS</t>
  </si>
  <si>
    <t xml:space="preserve"> 9.1.2.1 </t>
  </si>
  <si>
    <t xml:space="preserve"> 9.1.3 </t>
  </si>
  <si>
    <t xml:space="preserve"> 9.1.3.1 </t>
  </si>
  <si>
    <t xml:space="preserve"> 9.1.3.2 </t>
  </si>
  <si>
    <t xml:space="preserve"> 9.1.4 </t>
  </si>
  <si>
    <t xml:space="preserve"> 9.1.4.1 </t>
  </si>
  <si>
    <t xml:space="preserve"> 9.1.4.2 </t>
  </si>
  <si>
    <t xml:space="preserve"> 9.1.4.3 </t>
  </si>
  <si>
    <t xml:space="preserve"> 9.1.5 </t>
  </si>
  <si>
    <t xml:space="preserve"> 9.1.5.1 </t>
  </si>
  <si>
    <t xml:space="preserve"> 2408 </t>
  </si>
  <si>
    <t xml:space="preserve"> 9.1.5.2 </t>
  </si>
  <si>
    <t xml:space="preserve"> 9461 </t>
  </si>
  <si>
    <t xml:space="preserve"> 9.1.5.3 </t>
  </si>
  <si>
    <t xml:space="preserve"> 12109 </t>
  </si>
  <si>
    <t xml:space="preserve"> 9.1.5.4 </t>
  </si>
  <si>
    <t xml:space="preserve"> 10007 </t>
  </si>
  <si>
    <t>cj</t>
  </si>
  <si>
    <t xml:space="preserve"> 9.1.5.5 </t>
  </si>
  <si>
    <t xml:space="preserve"> 9242 </t>
  </si>
  <si>
    <t>VESTIÁRIO FEM / WC PNE / WC FEM</t>
  </si>
  <si>
    <t>IMPERMEABILIZAÇÃO DE SUPERFÍCIE COM MANTA ASFÁLTICA, UMA CAMADA, INCLUSIVE APLICAÇÃO DE PRIMER ASFÁLTICO, E=3MM. AF_06/2018</t>
  </si>
  <si>
    <t xml:space="preserve"> 74245/001 </t>
  </si>
  <si>
    <t>PINTURA ACRILICA EM PISO CIMENTADO DUAS DEMAOS</t>
  </si>
  <si>
    <t xml:space="preserve"> 87620 </t>
  </si>
  <si>
    <t>CONTRAPISO EM ARGAMASSA TRAÇO 1:4 (CIMENTO E AREIA), PREPARO MECÂNICO COM BETONEIRA 400 L, APLICADO EM ÁREAS SECAS SOBRE LAJE, ADERIDO, ESPESSURA 2CM. AF_06/2014</t>
  </si>
  <si>
    <t xml:space="preserve"> 10 </t>
  </si>
  <si>
    <t xml:space="preserve"> 10.1 </t>
  </si>
  <si>
    <t xml:space="preserve"> 10.1.1 </t>
  </si>
  <si>
    <t xml:space="preserve"> 10.1.2 </t>
  </si>
  <si>
    <t xml:space="preserve"> 10.1.3 </t>
  </si>
  <si>
    <t xml:space="preserve"> 10.1.4 </t>
  </si>
  <si>
    <t xml:space="preserve"> 88487 </t>
  </si>
  <si>
    <t>APLICAÇÃO MANUAL DE PINTURA COM TINTA LÁTEX PVA EM PAREDES, DUAS DEMÃOS. AF_06/2014</t>
  </si>
  <si>
    <t xml:space="preserve"> 10.2 </t>
  </si>
  <si>
    <t xml:space="preserve"> 10.2.1 </t>
  </si>
  <si>
    <t xml:space="preserve"> 10.3 </t>
  </si>
  <si>
    <t xml:space="preserve"> 10.3.1 </t>
  </si>
  <si>
    <t>ARQUIBANCADAS</t>
  </si>
  <si>
    <t>LASTRO DE CONCRETO MAGRO, APLICADO EM BLOCOS DE COROAMENTO OU SAPATAS, ESPESSURA DE 5 CM. AF_08/2017</t>
  </si>
  <si>
    <t xml:space="preserve"> 11 </t>
  </si>
  <si>
    <t>CONTENÇÕES</t>
  </si>
  <si>
    <t xml:space="preserve"> 11.1 </t>
  </si>
  <si>
    <t xml:space="preserve"> 11.2 </t>
  </si>
  <si>
    <t xml:space="preserve"> 11.3 </t>
  </si>
  <si>
    <t xml:space="preserve"> 96995 </t>
  </si>
  <si>
    <t>REATERRO MANUAL APILOADO COM SOQUETE. AF_10/2017</t>
  </si>
  <si>
    <t xml:space="preserve"> 11.4 </t>
  </si>
  <si>
    <t xml:space="preserve"> 89475 </t>
  </si>
  <si>
    <t>ALVENARIA DE BLOCOS DE CONCRETO ESTRUTURAL 14X19X39 CM, (ESPESSURA 14 CM), FBK = 4,5 MPA, PARA PAREDES COM ÁREA LÍQUIDA MAIOR OU IGUAL A 6M², COM VÃOS, UTILIZANDO COLHER DE PEDREIRO. AF_12/2014</t>
  </si>
  <si>
    <t xml:space="preserve"> 11.5 </t>
  </si>
  <si>
    <t xml:space="preserve"> 89993 </t>
  </si>
  <si>
    <t>GRAUTEAMENTO VERTICAL EM ALVENARIA ESTRUTURAL. AF_01/2015</t>
  </si>
  <si>
    <t xml:space="preserve"> 11.6 </t>
  </si>
  <si>
    <t xml:space="preserve"> 11.7 </t>
  </si>
  <si>
    <t xml:space="preserve"> 11.8 </t>
  </si>
  <si>
    <t xml:space="preserve"> 11.9 </t>
  </si>
  <si>
    <t xml:space="preserve"> 12 </t>
  </si>
  <si>
    <t xml:space="preserve"> 12.1 </t>
  </si>
  <si>
    <t xml:space="preserve"> 12.1.1 </t>
  </si>
  <si>
    <t xml:space="preserve"> 12.1.2 </t>
  </si>
  <si>
    <t xml:space="preserve"> 12.1.3 </t>
  </si>
  <si>
    <t xml:space="preserve"> 12.1.4 </t>
  </si>
  <si>
    <t xml:space="preserve"> 12.2 </t>
  </si>
  <si>
    <t xml:space="preserve"> 12.2.1 </t>
  </si>
  <si>
    <t xml:space="preserve"> 68325 </t>
  </si>
  <si>
    <t>PISO EM CONCRETO 20 MPA PREPARO MECANICO, ESPESSURA 7CM, INCLUSO SELANTE ELASTICO A BASE DE POLIURETANO</t>
  </si>
  <si>
    <t xml:space="preserve"> 13 </t>
  </si>
  <si>
    <t xml:space="preserve"> 13.1 </t>
  </si>
  <si>
    <t xml:space="preserve"> 3321 </t>
  </si>
  <si>
    <t xml:space="preserve"> 14 </t>
  </si>
  <si>
    <t>PISTA DE COOPER</t>
  </si>
  <si>
    <t xml:space="preserve"> 14.1 </t>
  </si>
  <si>
    <t xml:space="preserve"> 14.1.1 </t>
  </si>
  <si>
    <t xml:space="preserve"> 95240 </t>
  </si>
  <si>
    <t>LASTRO DE CONCRETO MAGRO, APLICADO EM PISOS OU RADIERS, ESPESSURA DE 3 CM. AF_07/2016</t>
  </si>
  <si>
    <t xml:space="preserve"> 14.1.2 </t>
  </si>
  <si>
    <t xml:space="preserve"> 15 </t>
  </si>
  <si>
    <t>PAVIMENTAÇÃO EXTERNA</t>
  </si>
  <si>
    <t xml:space="preserve"> 15.1 </t>
  </si>
  <si>
    <t xml:space="preserve"> 15.1.1 </t>
  </si>
  <si>
    <t xml:space="preserve"> 92405 </t>
  </si>
  <si>
    <t>EXECUÇÃO DE VIA EM PISO INTERTRAVADO, COM BLOCO 16 FACES DE 22 X 11 CM, ESPESSURA 8 CM. AF_12/2015</t>
  </si>
  <si>
    <t xml:space="preserve"> 15.1.2 </t>
  </si>
  <si>
    <t xml:space="preserve"> 2574 </t>
  </si>
  <si>
    <t xml:space="preserve"> 15.1.3 </t>
  </si>
  <si>
    <t xml:space="preserve"> 4864 </t>
  </si>
  <si>
    <t xml:space="preserve"> 16 </t>
  </si>
  <si>
    <t>REVESTIMENTO DA FACHADA(UQV) EM ACM</t>
  </si>
  <si>
    <t xml:space="preserve"> 16.1 </t>
  </si>
  <si>
    <t>ACM</t>
  </si>
  <si>
    <t xml:space="preserve"> 16.1.1 </t>
  </si>
  <si>
    <t xml:space="preserve"> 5057 </t>
  </si>
  <si>
    <t xml:space="preserve"> 16.1.2 </t>
  </si>
  <si>
    <t xml:space="preserve"> 12047 </t>
  </si>
  <si>
    <t xml:space="preserve"> 17 </t>
  </si>
  <si>
    <t>MUROS LIMITROFES E GRADIS</t>
  </si>
  <si>
    <t xml:space="preserve"> 17.1 </t>
  </si>
  <si>
    <t>GRADIL SOBRE MURETA DE H=0,75</t>
  </si>
  <si>
    <t xml:space="preserve"> 17.1.1 </t>
  </si>
  <si>
    <t xml:space="preserve"> 17.1.2 </t>
  </si>
  <si>
    <t xml:space="preserve"> 2371 </t>
  </si>
  <si>
    <t xml:space="preserve"> 96132 </t>
  </si>
  <si>
    <t>APLICAÇÃO MANUAL DE MASSA ACRÍLICA EM PANOS DE FACHADA SEM PRESENÇA DE VÃOS, DE EDIFÍCIOS DE MÚLTIPLOS PAVIMENTOS, DUAS DEMÃOS. AF_05/2017</t>
  </si>
  <si>
    <t xml:space="preserve"> 17.2 </t>
  </si>
  <si>
    <t>MUROS LIMITROFES</t>
  </si>
  <si>
    <t xml:space="preserve"> 17.2.1 </t>
  </si>
  <si>
    <t xml:space="preserve"> 17.2.2 </t>
  </si>
  <si>
    <t>CAERN</t>
  </si>
  <si>
    <t xml:space="preserve"> 18 </t>
  </si>
  <si>
    <t>GUARITA/ PASSARELA/PORTICO E LIXEIRA</t>
  </si>
  <si>
    <t xml:space="preserve"> 18.1 </t>
  </si>
  <si>
    <t>MOVIMENTO DE TERRA</t>
  </si>
  <si>
    <t xml:space="preserve"> 73992/001 </t>
  </si>
  <si>
    <t>LOCACAO CONVENCIONAL DE OBRA, ATRAVÉS DE GABARITO DE TABUAS CORRIDAS PONTALETADAS A CADA 1,50M, SEM REAPROVEITAMENTO</t>
  </si>
  <si>
    <t xml:space="preserve"> 18.2 </t>
  </si>
  <si>
    <t>FUNDAÇÃO</t>
  </si>
  <si>
    <t xml:space="preserve"> 96545 </t>
  </si>
  <si>
    <t>ARMAÇÃO DE BLOCO, VIGA BALDRAME OU SAPATA UTILIZANDO AÇO CA-50 DE 8 MM - MONTAGEM. AF_06/2017</t>
  </si>
  <si>
    <t xml:space="preserve"> 74076/001 </t>
  </si>
  <si>
    <t>FORMA TABUA P/ CONCRETO EM FUNDACAO RADIER C/ REAPROVEITAMENTO 3X.</t>
  </si>
  <si>
    <t xml:space="preserve"> 18.3 </t>
  </si>
  <si>
    <t>SUPERESTRUTURA</t>
  </si>
  <si>
    <t xml:space="preserve"> 92419 </t>
  </si>
  <si>
    <t>MONTAGEM E DESMONTAGEM DE FÔRMA DE PILARES RETANGULARES E ESTRUTURAS SIMILARES COM ÁREA MÉDIA DAS SEÇÕES MAIOR QUE 0,25 M², PÉ-DIREITO SIMPLES, EM CHAPA DE MADEIRA COMPENSADA RESINADA, 4 UTILIZAÇÕES. AF_12/2015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</si>
  <si>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</si>
  <si>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</si>
  <si>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92776 </t>
  </si>
  <si>
    <t>ARMAÇÃO DE PILAR OU VIGA DE UMA ESTRUTURA CONVENCIONAL DE CONCRETO ARMADO EM UMA EDIFICAÇÃO TÉRREA OU SOBRADO UTILIZANDO AÇO CA-50 DE 6,3 MM - MONTAGEM. AF_12/2015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</si>
  <si>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</si>
  <si>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</si>
  <si>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92778 </t>
  </si>
  <si>
    <t>ARMAÇÃO DE PILAR OU VIGA DE UMA ESTRUTURA CONVENCIONAL DE CONCRETO ARMADO EM UMA EDIFICAÇÃO TÉRREA OU SOBRADO UTILIZANDO AÇO CA-50 DE 10,0 MM - MONTAGEM. AF_12/2015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</si>
  <si>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</si>
  <si>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</si>
  <si>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83514 </t>
  </si>
  <si>
    <t>FORNECIMENTO DE PERFIL SIMPLES "I" OU "H" 8 A 12" INCLUSIVE PERDAS</t>
  </si>
  <si>
    <t xml:space="preserve"> 98749 </t>
  </si>
  <si>
    <t>SOLDA DE TOPO EM CHAPA/PERFIL/TUBO DE AÇO CHANFRADO, ESPESSURA=5/16''. AF_06/2018</t>
  </si>
  <si>
    <t xml:space="preserve"> 73970/001 </t>
  </si>
  <si>
    <t>ESTRUTURA METALICA EM ACO ESTRUTURAL PERFIL I 12 X 5 1/4</t>
  </si>
  <si>
    <t xml:space="preserve"> 18.4 </t>
  </si>
  <si>
    <t>PAREDES E PAINÉIS</t>
  </si>
  <si>
    <t xml:space="preserve"> 11347 </t>
  </si>
  <si>
    <t xml:space="preserve"> 304 </t>
  </si>
  <si>
    <t xml:space="preserve"> 18.5 </t>
  </si>
  <si>
    <t>REVESTIMENTOS</t>
  </si>
  <si>
    <t xml:space="preserve"> 87532 </t>
  </si>
  <si>
    <t>EMBOÇO, PARA RECEBIMENTO DE CERÂMICA, EM ARGAMASSA TRAÇO 1:2:8, PREPARO MANUAL, APLICADO MANUALMENTE EM FACES INTERNAS DE PAREDES, PARA AMBIENTE COM ÁREA  ENTRE 5M2 E 10M2, ESPESSURA DE 20MM, COM EXECUÇÃO DE TALISCAS. AF_06/2014</t>
  </si>
  <si>
    <t xml:space="preserve"> 9117 </t>
  </si>
  <si>
    <t xml:space="preserve"> 87274 </t>
  </si>
  <si>
    <t>REVESTIMENTO CERÂMICO PARA PAREDES INTERNAS COM PLACAS TIPO ESMALTADA EXTRA DE DIMENSÕES 33X45 CM APLICADAS EM AMBIENTES DE ÁREA MENOR QUE 5 M² A MEIA ALTURA DAS PAREDES. AF_06/2014</t>
  </si>
  <si>
    <t xml:space="preserve"> 18.6 </t>
  </si>
  <si>
    <t xml:space="preserve"> 11956 </t>
  </si>
  <si>
    <t xml:space="preserve"> 94581 </t>
  </si>
  <si>
    <t>JANELA DE ALUMÍNIO MAXIM-AR, FIXAÇÃO COM ARGAMASSA, COM VIDROS, PADRONIZADA. AF_07/2016</t>
  </si>
  <si>
    <t xml:space="preserve"> 87249 </t>
  </si>
  <si>
    <t>REVESTIMENTO CERÂMICO PARA PISO COM PLACAS TIPO ESMALTADA EXTRA DE DIMENSÕES 45X45 CM APLICADA EM AMBIENTES DE ÁREA MENOR QUE 5 M2. AF_06/2014</t>
  </si>
  <si>
    <t xml:space="preserve"> 98689 </t>
  </si>
  <si>
    <t>SOLEIRA EM GRANITO, LARGURA 15 CM, ESPESSURA 2,0 CM. AF_06/2018</t>
  </si>
  <si>
    <t>INSTALAÇÕES HIDROSSANITÁRIAS</t>
  </si>
  <si>
    <t xml:space="preserve"> 86884 </t>
  </si>
  <si>
    <t>ENGATE FLEXÍVEL EM PLÁSTICO BRANCO, 1/2 X 30CM - FORNECIMENTO E INSTALAÇÃO. AF_01/2020</t>
  </si>
  <si>
    <t xml:space="preserve"> 73641 </t>
  </si>
  <si>
    <t>JOELHO PVC SOLDAVEL COM ROSCA 90º AGUA FRIA 25MMX1/2" -
FORNECIMENTO E INSTALACAO</t>
  </si>
  <si>
    <t xml:space="preserve"> 89385 </t>
  </si>
  <si>
    <t>LUVA SOLDÁVEL E COM ROSCA, PVC, SOLDÁVEL, DN 25MM X 3/4, INSTALADO EM RAMAL OU SUB-RAMAL DE ÁGUA - FORNECIMENTO E INSTALAÇÃO. AF_12/2014</t>
  </si>
  <si>
    <t xml:space="preserve"> 89986 </t>
  </si>
  <si>
    <t>REGISTRO DE GAVETA BRUTO, LATÃO, ROSCÁVEL, 1/2", COM ACABAMENTO E CANOPLA CROMADOS. FORNECIDO E INSTALADO EM RAMAL DE ÁGUA. AF_12/2014</t>
  </si>
  <si>
    <t xml:space="preserve"> 89987 </t>
  </si>
  <si>
    <t>REGISTRO DE GAVETA BRUTO, LATÃO, ROSCÁVEL, 3/4", COM ACABAMENTO E CANOPLA CROMADOS. FORNECIDO E INSTALADO EM RAMAL DE ÁGUA. AF_12/2014</t>
  </si>
  <si>
    <t xml:space="preserve"> 89419 </t>
  </si>
  <si>
    <t>LUVA DE REDUÇÃO, PVC, SOLDÁVEL, DN 25MM X 20MM, INSTALADO EM RAMAL DE DISTRIBUIÇÃO DE ÁGUA - FORNECIMENTO E INSTALAÇÃO. AF_12/2014</t>
  </si>
  <si>
    <t xml:space="preserve"> 89358 </t>
  </si>
  <si>
    <t>JOELHO 90 GRAUS, PVC, SOLDÁVEL, DN 20MM, INSTALADO EM RAMAL OU SUB-RAMAL DE ÁGUA - FORNECIMENTO E INSTALAÇÃO. AF_12/2014</t>
  </si>
  <si>
    <t xml:space="preserve"> 89362 </t>
  </si>
  <si>
    <t>JOELHO 90 GRAUS, PVC, SOLDÁVEL, DN 25MM, INSTALADO EM RAMAL OU SUB-RAMAL DE ÁGUA - FORNECIMENTO E INSTALAÇÃO. AF_12/2014</t>
  </si>
  <si>
    <t xml:space="preserve"> 91784 </t>
  </si>
  <si>
    <t>(COMPOSIÇÃO REPRESENTATIVA) DO SERVIÇO DE INSTALAÇÃO DE TUBOS DE PVC, SOLDÁVEL, ÁGUA FRIA, DN 20 MM (INSTALADO EM RAMAL, SUB-RAMAL OU RAMAL DE DISTRIBUIÇÃO), INCLUSIVE CONEXÕES, CORTES E FIXAÇÕES, PARA PRÉDIOS. AF_10/2015</t>
  </si>
  <si>
    <t xml:space="preserve"> 89356 </t>
  </si>
  <si>
    <t>TUBO, PVC, SOLDÁVEL, DN 25MM, INSTALADO EM RAMAL OU SUB-RAMAL DE ÁGUA - FORNECIMENTO E INSTALAÇÃO. AF_12/2014</t>
  </si>
  <si>
    <t xml:space="preserve"> 89357 </t>
  </si>
  <si>
    <t>TUBO, PVC, SOLDÁVEL, DN 32MM, INSTALADO EM RAMAL OU SUB-RAMAL DE ÁGUA - FORNECIMENTO E INSTALAÇÃO. AF_12/2014</t>
  </si>
  <si>
    <t xml:space="preserve"> 89393 </t>
  </si>
  <si>
    <t>TE, PVC, SOLDÁVEL, DN 20MM, INSTALADO EM RAMAL OU SUB-RAMAL DE ÁGUA - FORNECIMENTO E INSTALAÇÃO. AF_12/2014</t>
  </si>
  <si>
    <t xml:space="preserve"> 89395 </t>
  </si>
  <si>
    <t>TE, PVC, SOLDÁVEL, DN 25MM, INSTALADO EM RAMAL OU SUB-RAMAL DE ÁGUA - FORNECIMENTO E INSTALAÇÃO. AF_12/2014</t>
  </si>
  <si>
    <t xml:space="preserve"> 90373 </t>
  </si>
  <si>
    <t>JOELHO 90 GRAUS COM BUCHA DE LATÃO, PVC, SOLDÁVEL, DN 25MM, X 1/2 INSTALADO EM RAMAL OU SUB-RAMAL DE ÁGUA - FORNECIMENTO E INSTALAÇÃO. AF_12/2014</t>
  </si>
  <si>
    <t xml:space="preserve"> 97902 </t>
  </si>
  <si>
    <t>CAIXA ENTERRADA HIDRÁULICA RETANGULAR EM ALVENARIA COM TIJOLOS CERÂMICOS MACIÇOS, DIMENSÕES INTERNAS: 0,6X0,6X0,6 M PARA REDE DE ESGOTO. AF_05/2018</t>
  </si>
  <si>
    <t xml:space="preserve"> 89708 </t>
  </si>
  <si>
    <t>CAIXA SIFONADA, PVC, DN 150 X 185 X 75 MM, JUNTA ELÁSTICA, FORNECIDA E INSTALADA EM RAMAL DE DESCARGA OU EM RAMAL DE ESGOTO SANITÁRIO. AF_12/2014</t>
  </si>
  <si>
    <t xml:space="preserve"> 89709 </t>
  </si>
  <si>
    <t>RALO SIFONADO, PVC, DN 100 X 40 MM, JUNTA SOLDÁVEL, FORNECIDO E INSTALADO EM RAMAL DE DESCARGA OU EM RAMAL DE ESGOTO SANITÁRIO. AF_12/2014</t>
  </si>
  <si>
    <t xml:space="preserve"> 86883 </t>
  </si>
  <si>
    <t>SIFÃO DO TIPO FLEXÍVEL EM PVC 1  X 1.1/2  - FORNECIMENTO E INSTALAÇÃO. AF_01/2020</t>
  </si>
  <si>
    <t xml:space="preserve"> 86877 </t>
  </si>
  <si>
    <t>VÁLVULA EM METAL CROMADO 1.1/2 X 1.1/2 PARA TANQUE OU LAVATÓRIO, COM OU SEM LADRÃO - FORNECIMENTO E INSTALAÇÃO. AF_01/2020</t>
  </si>
  <si>
    <t xml:space="preserve"> 89732 </t>
  </si>
  <si>
    <t>JOELHO 45 GRAUS, PVC, SERIE NORMAL, ESGOTO PREDIAL, DN 50 MM, JUNTA ELÁSTICA, FORNECIDO E INSTALADO EM RAMAL DE DESCARGA OU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</si>
  <si>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</si>
  <si>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</si>
  <si>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</si>
  <si>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</si>
  <si>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89750 </t>
  </si>
  <si>
    <t>CURVA LONGA 90 GRAUS, PVC, SERIE NORMAL, ESGOTO PREDIAL, DN 100 MM, JUNTA ELÁSTICA, FORNECIDO E INSTALADO EM RAMAL DE DESCARGA OU RAMAL DE ESGOTO SANITÁRIO. AF_12/2014</t>
  </si>
  <si>
    <t xml:space="preserve"> 89778 </t>
  </si>
  <si>
    <t>LUVA SIMPLES, PVC, SERIE NORMAL, ESGOTO PREDIAL, DN 100 MM, JUNTA ELÁSTICA, FORNECIDO E INSTALADO EM RAMAL DE DESCARGA OU RAMAL DE ESGOTO SANITÁRIO. AF_12/2014</t>
  </si>
  <si>
    <t xml:space="preserve"> 89753 </t>
  </si>
  <si>
    <t>LUVA SIMPLES, PVC, SERIE NORMAL, ESGOTO PREDIAL, DN 50 MM, JUNTA ELÁSTICA, FORNECIDO E INSTALADO EM RAMAL DE DESCARGA OU RAMAL DE ESGOTO SANITÁRIO. AF_12/2014</t>
  </si>
  <si>
    <t xml:space="preserve"> 89714 </t>
  </si>
  <si>
    <t>TUBO PVC, SERIE NORMAL, ESGOTO PREDIAL, DN 100 MM, FORNECIDO E INSTALADO EM RAMAL DE DESCARGA OU RAMAL DE ESGOTO SANITÁRIO. AF_12/2014</t>
  </si>
  <si>
    <t xml:space="preserve"> 89711 </t>
  </si>
  <si>
    <t>TUBO PVC, SERIE NORMAL, ESGOTO PREDIAL, DN 40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</si>
  <si>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</si>
  <si>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</si>
  <si>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</si>
  <si>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</si>
  <si>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89746 </t>
  </si>
  <si>
    <t>JOELHO 45 GRAUS, PVC, SERIE NORMAL, ESGOTO PREDIAL, DN 100 MM, JUNTA ELÁSTICA, FORNECIDO E INSTALADO EM RAMAL DE DESCARGA OU RAMAL DE ESGOTO SANITÁRIO. AF_12/2014</t>
  </si>
  <si>
    <t>LIXEIRA</t>
  </si>
  <si>
    <t xml:space="preserve"> 87247 </t>
  </si>
  <si>
    <t>REVESTIMENTO CERÂMICO PARA PISO COM PLACAS TIPO ESMALTADA EXTRA DE DIMENSÕES 35X35 CM APLICADA EM AMBIENTES DE ÁREA ENTRE 5 M2 E 10 M2. AF_06/2014</t>
  </si>
  <si>
    <t xml:space="preserve"> 88488 </t>
  </si>
  <si>
    <t>APLICAÇÃO MANUAL DE PINTURA COM TINTA LÁTEX ACRÍLICA EM TETO, DUAS DEMÃOS. AF_06/2014</t>
  </si>
  <si>
    <t xml:space="preserve"> 2278 </t>
  </si>
  <si>
    <t xml:space="preserve"> 2344 </t>
  </si>
  <si>
    <t xml:space="preserve"> 19 </t>
  </si>
  <si>
    <t xml:space="preserve"> 19.2 </t>
  </si>
  <si>
    <t xml:space="preserve"> 83645 </t>
  </si>
  <si>
    <t xml:space="preserve"> 053823 </t>
  </si>
  <si>
    <t>BOMBA SUBMERSIVEL BCS-220 3 CV TRIFASICA PARA AGUAS SERVIDAS</t>
  </si>
  <si>
    <t xml:space="preserve"> 9812 </t>
  </si>
  <si>
    <t xml:space="preserve"> 20 </t>
  </si>
  <si>
    <t>INSTALAÇÕES</t>
  </si>
  <si>
    <t xml:space="preserve"> 20.1 </t>
  </si>
  <si>
    <t>INSTALAÇÕES SANITÁRIAS</t>
  </si>
  <si>
    <t xml:space="preserve"> 20.1.1 </t>
  </si>
  <si>
    <t xml:space="preserve"> 98102 </t>
  </si>
  <si>
    <t>CAIXA DE GORDURA SIMPLES, CIRCULAR, EM CONCRETO PRÉ-MOLDADO, DIÂMETRO INTERNO = 0,4 M, ALTURA INTERNA = 0,4 M. AF_05/2018</t>
  </si>
  <si>
    <t xml:space="preserve"> 20.1.2 </t>
  </si>
  <si>
    <t xml:space="preserve"> 97903 </t>
  </si>
  <si>
    <t>CAIXA ENTERRADA HIDRÁULICA RETANGULAR EM ALVENARIA COM TIJOLOS CERÂMICOS MACIÇOS, DIMENSÕES INTERNAS: 0,8X0,8X0,6 M PARA REDE DE ESGOTO. AF_05/2018</t>
  </si>
  <si>
    <t xml:space="preserve"> 20.1.4 </t>
  </si>
  <si>
    <t xml:space="preserve"> 98430 </t>
  </si>
  <si>
    <t>(COMPOSIÇÃO REPRESENTATIVA) POÇO DE VISITA CIRCULAR PARA ESGOTO, EM ALVENARIA COM TIJOLOS CERÂMICOS MACIÇOS, DIÂMETRO INTERNO = 1,2 M, PROFUNDIDADE ATÉ 1,50 M, INCLUINDO TAMPÃO DE FERRO FUNDIDO, DIÂMETRO DE 60 CM. AF_04/2018</t>
  </si>
  <si>
    <t xml:space="preserve"> 20.1.5 </t>
  </si>
  <si>
    <t xml:space="preserve"> 89707 </t>
  </si>
  <si>
    <t>CAIXA SIFONADA, PVC, DN 100 X 100 X 50 MM, JUNTA ELÁSTICA, FORNECIDA E INSTALADA EM RAMAL DE DESCARGA OU EM RAMAL DE ESGOTO SANITÁRIO. AF_12/2014</t>
  </si>
  <si>
    <t xml:space="preserve"> 20.1.6 </t>
  </si>
  <si>
    <t xml:space="preserve"> 20.1.9 </t>
  </si>
  <si>
    <t xml:space="preserve"> 89852 </t>
  </si>
  <si>
    <t>CURVA CURTA 90 GRAUS, PVC, SERIE NORMAL, ESGOTO PREDIAL, DN 100 MM, JUNTA ELÁSTICA, FORNECIDO E INSTALADO EM SUBCOLETOR AÉREO DE ESGOTO SANITÁRIO. AF_12/2014</t>
  </si>
  <si>
    <t xml:space="preserve"> 20.1.10 </t>
  </si>
  <si>
    <t xml:space="preserve"> 89733 </t>
  </si>
  <si>
    <t>CURVA CURTA 90 GRAUS, PVC, SERIE NORMAL, ESGOTO PREDIAL, DN 50 MM, JUNTA ELÁSTICA, FORNECIDO E INSTALADO EM RAMAL DE DESCARGA OU RAMAL DE ESGOTO SANITÁRIO. AF_12/2014</t>
  </si>
  <si>
    <t xml:space="preserve"> 20.1.11 </t>
  </si>
  <si>
    <t xml:space="preserve"> 89728 </t>
  </si>
  <si>
    <t>CURVA CURTA 90 GRAUS, PVC, SERIE NORMAL, ESGOTO PREDIAL, DN 40 MM, JUNTA SOLDÁVEL, FORNECIDO E INSTALADO EM RAMAL DE DESCARGA OU RAMAL DE ESGOTO SANITÁRIO. AF_12/2014</t>
  </si>
  <si>
    <t xml:space="preserve"> 20.1.12 </t>
  </si>
  <si>
    <t xml:space="preserve"> 89810 </t>
  </si>
  <si>
    <t>JOELHO 45 GRAUS, PVC, SERIE NORMAL, ESGOTO PREDIAL, DN 100 MM, JUNTA ELÁSTICA, FORNECIDO E INSTALADO EM PRUMADA DE ESGOTO SANITÁRIO OU VENTILAÇÃO. AF_12/2014</t>
  </si>
  <si>
    <t xml:space="preserve"> 20.1.13 </t>
  </si>
  <si>
    <t xml:space="preserve"> 89802 </t>
  </si>
  <si>
    <t>JOELHO 45 GRAUS, PVC, SERIE NORMAL, ESGOTO PREDIAL, DN 50 MM, JUNTA ELÁSTICA, FORNECIDO E INSTALADO EM PRUMADA DE ESGOTO SANITÁRIO OU VENTILAÇÃO. AF_12/2014</t>
  </si>
  <si>
    <t xml:space="preserve"> 20.1.14 </t>
  </si>
  <si>
    <t xml:space="preserve"> 20.1.15 </t>
  </si>
  <si>
    <t xml:space="preserve"> 1636 </t>
  </si>
  <si>
    <t xml:space="preserve"> 20.1.16 </t>
  </si>
  <si>
    <t xml:space="preserve"> 89797 </t>
  </si>
  <si>
    <t>JUNÇÃO SIMPLES, PVC, SERIE NORMAL, ESGOTO PREDIAL, DN 100 X 100 MM, JUNTA ELÁSTICA, FORNECIDO E INSTALADO EM RAMAL DE DESCARGA OU RAMAL DE ESGOTO SANITÁRIO. AF_12/2014</t>
  </si>
  <si>
    <t xml:space="preserve"> 20.1.17 </t>
  </si>
  <si>
    <t xml:space="preserve"> 89785 </t>
  </si>
  <si>
    <t>JUNÇÃO SIMPLES, PVC, SERIE NORMAL, ESGOTO PREDIAL, DN 50 X 50 MM, JUNTA ELÁSTICA, FORNECIDO E INSTALADO EM RAMAL DE DESCARGA OU RAMAL DE ESGOTO SANITÁRIO. AF_12/2014</t>
  </si>
  <si>
    <t xml:space="preserve"> 20.1.18 </t>
  </si>
  <si>
    <t xml:space="preserve"> 20.1.19 </t>
  </si>
  <si>
    <t xml:space="preserve"> 89849 </t>
  </si>
  <si>
    <t>TUBO PVC, SERIE NORMAL, ESGOTO PREDIAL, DN 150 MM, FORNECIDO E INSTALADO EM SUBCOLETOR AÉREO DE ESGOTO SANITÁRIO. AF_12/2014</t>
  </si>
  <si>
    <t xml:space="preserve"> 20.1.20 </t>
  </si>
  <si>
    <t xml:space="preserve"> 20.1.21 </t>
  </si>
  <si>
    <t xml:space="preserve"> 20.1.22 </t>
  </si>
  <si>
    <t xml:space="preserve"> 89713 </t>
  </si>
  <si>
    <t>TUBO PVC, SERIE NORMAL, ESGOTO PREDIAL, DN 75 MM, FORNECIDO E INSTALADO EM RAMAL DE DESCARGA OU RAMAL DE ESGOTO SANITÁRIO. AF_12/2014</t>
  </si>
  <si>
    <t xml:space="preserve"> 20.1.23 </t>
  </si>
  <si>
    <t xml:space="preserve"> 1594 </t>
  </si>
  <si>
    <t xml:space="preserve"> 20.1.24 </t>
  </si>
  <si>
    <t xml:space="preserve"> 72135 </t>
  </si>
  <si>
    <t>ABERTURA/FECHAMENTO RASGO ALVENARIA PARA TUBOS, FECHAMENTO COM ARGAMASSA TRACO 1:1:6 (CIMENTO, CAL E AREIA)</t>
  </si>
  <si>
    <t xml:space="preserve"> 20.1.25 </t>
  </si>
  <si>
    <t xml:space="preserve"> 20.1.26 </t>
  </si>
  <si>
    <t xml:space="preserve"> 10968 </t>
  </si>
  <si>
    <t xml:space="preserve"> 1747 </t>
  </si>
  <si>
    <t xml:space="preserve"> 8265 </t>
  </si>
  <si>
    <t xml:space="preserve"> 20.2 </t>
  </si>
  <si>
    <t>INSTALAÇÕES HIDRAULICAS</t>
  </si>
  <si>
    <t xml:space="preserve"> 20.2.1 </t>
  </si>
  <si>
    <t xml:space="preserve"> 1030 </t>
  </si>
  <si>
    <t xml:space="preserve"> 20.2.2 </t>
  </si>
  <si>
    <t xml:space="preserve"> 89972 </t>
  </si>
  <si>
    <t>KIT DE REGISTRO DE GAVETA BRUTO DE LATÃO ¾", INCLUSIVE CONEXÕES, ROSCÁVEL, INSTALADO EM RAMAL DE ÁGUA FRIA - FORNECIMENTO E INSTALAÇÃO. AF_12/2014</t>
  </si>
  <si>
    <t xml:space="preserve"> 20.2.3 </t>
  </si>
  <si>
    <t xml:space="preserve"> 20.2.4 </t>
  </si>
  <si>
    <t xml:space="preserve"> 89970 </t>
  </si>
  <si>
    <t>KIT DE REGISTRO DE PRESSÃO BRUTO DE LATÃO ¾", INCLUSIVE CONEXÕES, ROSCÁVEL, INSTALADO EM RAMAL DE ÁGUA FRIA - FORNECIMENTO E INSTALAÇÃO. AF_12/2014</t>
  </si>
  <si>
    <t xml:space="preserve"> 20.2.6 </t>
  </si>
  <si>
    <t xml:space="preserve"> 89363 </t>
  </si>
  <si>
    <t>JOELHO 45 GRAUS, PVC, SOLDÁVEL, DN 25MM, INSTALADO EM RAMAL OU SUB-RAMAL DE ÁGUA - FORNECIMENTO E INSTALAÇÃO. AF_12/2014</t>
  </si>
  <si>
    <t xml:space="preserve"> 20.2.7 </t>
  </si>
  <si>
    <t xml:space="preserve"> 89530 </t>
  </si>
  <si>
    <t>LUVA DE CORRER, PVC, SOLDÁVEL, DN 25MM, INSTALADO EM PRUMADA DE ÁGUA - FORNECIMENTO E INSTALAÇÃO. AF_12/2014</t>
  </si>
  <si>
    <t xml:space="preserve"> 20.2.8 </t>
  </si>
  <si>
    <t xml:space="preserve"> 89538 </t>
  </si>
  <si>
    <t>ADAPTADOR CURTO COM BOLSA E ROSCA PARA REGISTRO, PVC, SOLDÁVEL, DN 25MM X 3/4, INSTALADO EM PRUMADA DE ÁGUA - FORNECIMENTO E INSTALAÇÃO. AF_12/2014</t>
  </si>
  <si>
    <t xml:space="preserve"> 20.2.9 </t>
  </si>
  <si>
    <t xml:space="preserve"> 20.2.10 </t>
  </si>
  <si>
    <t xml:space="preserve"> 91785 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</si>
  <si>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</si>
  <si>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 xml:space="preserve"> 20.2.11 </t>
  </si>
  <si>
    <t xml:space="preserve"> 91786 </t>
  </si>
  <si>
    <t>(COMPOSIÇÃO REPRESENTATIVA) DO SERVIÇO DE INSTALAÇÃO TUBOS DE PVC, SOLDÁVEL, ÁGUA FRIA, DN 32 MM (INSTALADO EM RAMAL, SUB-RAMAL, RAMAL DE DISTRIBUIÇÃO OU PRUMADA), INCLUSIVE CONEXÕES, CORTES E FIXAÇÕES, PARA PRÉDIOS. AF_10/2015</t>
  </si>
  <si>
    <t xml:space="preserve"> 20.2.12 </t>
  </si>
  <si>
    <t xml:space="preserve"> 89438 </t>
  </si>
  <si>
    <t>TE, PVC, SOLDÁVEL, DN 20MM, INSTALADO EM RAMAL DE DISTRIBUIÇÃO DE ÁGUA - FORNECIMENTO E INSTALAÇÃO. AF_12/2014</t>
  </si>
  <si>
    <t xml:space="preserve"> 20.2.13 </t>
  </si>
  <si>
    <t xml:space="preserve"> 20.2.14 </t>
  </si>
  <si>
    <t xml:space="preserve"> 20.3 </t>
  </si>
  <si>
    <t>INSTALAÇÕES ELETRICAS</t>
  </si>
  <si>
    <t xml:space="preserve"> 20.3.1 </t>
  </si>
  <si>
    <t xml:space="preserve"> 91941 </t>
  </si>
  <si>
    <t>CAIXA RETANGULAR 4" X 2" BAIXA (0,30 M DO PISO), PVC, INSTALADA EM PAREDE - FORNECIMENTO E INSTALAÇÃO. AF_12/2015</t>
  </si>
  <si>
    <t xml:space="preserve"> 20.3.2 </t>
  </si>
  <si>
    <t xml:space="preserve"> 7746 </t>
  </si>
  <si>
    <t xml:space="preserve"> 20.3.3 </t>
  </si>
  <si>
    <t xml:space="preserve"> 91876 </t>
  </si>
  <si>
    <t>LUVA PARA ELETRODUTO, PVC, ROSCÁVEL, DN 32 MM (1"), PARA CIRCUITOS TERMINAIS, INSTALADA EM FORRO - FORNECIMENTO E INSTALAÇÃO. AF_12/2015</t>
  </si>
  <si>
    <t xml:space="preserve"> 20.3.4 </t>
  </si>
  <si>
    <t xml:space="preserve"> 93020 </t>
  </si>
  <si>
    <t>CURVA 90 GRAUS PARA ELETRODUTO, PVC, ROSCÁVEL, DN 60 MM (2") - FORNECIMENTO E INSTALAÇÃO. AF_12/2015</t>
  </si>
  <si>
    <t xml:space="preserve"> 20.3.5 </t>
  </si>
  <si>
    <t xml:space="preserve"> 95733 </t>
  </si>
  <si>
    <t>LUVA PARA ELETRODUTO, PVC, SOLDÁVEL, DN 25 MM (3/4), APARENTE, INSTALADA EM TETO - FORNECIMENTO E INSTALAÇÃO. AF_11/2016_P</t>
  </si>
  <si>
    <t xml:space="preserve"> 20.3.6 </t>
  </si>
  <si>
    <t xml:space="preserve"> 93014 </t>
  </si>
  <si>
    <t>LUVA PARA ELETRODUTO, PVC, ROSCÁVEL, DN 60 MM (2") - FORNECIMENTO E INSTALAÇÃO. AF_12/2015</t>
  </si>
  <si>
    <t xml:space="preserve"> 20.3.7 </t>
  </si>
  <si>
    <t xml:space="preserve"> 73542 </t>
  </si>
  <si>
    <t>BUCHA/ARRUELA ALUMINIO 3/4" - P</t>
  </si>
  <si>
    <t>CJ</t>
  </si>
  <si>
    <t xml:space="preserve"> 20.3.8 </t>
  </si>
  <si>
    <t xml:space="preserve"> 93015 </t>
  </si>
  <si>
    <t>LUVA PARA ELETRODUTO, PVC, ROSCÁVEL, DN 75 MM (2 1/2") - FORNECIMENTO E INSTALAÇÃO. AF_12/2015</t>
  </si>
  <si>
    <t xml:space="preserve"> 20.3.10 </t>
  </si>
  <si>
    <t xml:space="preserve"> 73543 </t>
  </si>
  <si>
    <t>BUCHA/ARRUELA ALUMINIO 1/2" - P</t>
  </si>
  <si>
    <t xml:space="preserve"> 20.3.11 </t>
  </si>
  <si>
    <t xml:space="preserve"> 84159 </t>
  </si>
  <si>
    <t>BUCHA / ARRUELA ALUMINIO 1 1/4"</t>
  </si>
  <si>
    <t xml:space="preserve"> 20.3.12 </t>
  </si>
  <si>
    <t xml:space="preserve"> 704 </t>
  </si>
  <si>
    <t xml:space="preserve"> 20.3.13 </t>
  </si>
  <si>
    <t xml:space="preserve"> 2490 </t>
  </si>
  <si>
    <t xml:space="preserve"> 20.3.14 </t>
  </si>
  <si>
    <t xml:space="preserve"> 95812 </t>
  </si>
  <si>
    <t xml:space="preserve"> 20.3.15 </t>
  </si>
  <si>
    <t xml:space="preserve"> 95815 </t>
  </si>
  <si>
    <t xml:space="preserve"> 20.3.16 </t>
  </si>
  <si>
    <t xml:space="preserve"> 424 </t>
  </si>
  <si>
    <t xml:space="preserve"> 20.3.17 </t>
  </si>
  <si>
    <t xml:space="preserve"> 11414 </t>
  </si>
  <si>
    <t xml:space="preserve"> 20.3.18 </t>
  </si>
  <si>
    <t xml:space="preserve"> 718 </t>
  </si>
  <si>
    <t xml:space="preserve"> 20.3.19 </t>
  </si>
  <si>
    <t xml:space="preserve"> 8351 </t>
  </si>
  <si>
    <t xml:space="preserve"> 20.3.20 </t>
  </si>
  <si>
    <t xml:space="preserve"> 064662 </t>
  </si>
  <si>
    <t xml:space="preserve"> 20.3.21 </t>
  </si>
  <si>
    <t xml:space="preserve"> 8010 </t>
  </si>
  <si>
    <t xml:space="preserve"> 20.3.22 </t>
  </si>
  <si>
    <t xml:space="preserve"> 7384 </t>
  </si>
  <si>
    <t xml:space="preserve"> 20.3.23 </t>
  </si>
  <si>
    <t xml:space="preserve"> 11533 </t>
  </si>
  <si>
    <t xml:space="preserve"> 20.3.24 </t>
  </si>
  <si>
    <t xml:space="preserve"> 2799 </t>
  </si>
  <si>
    <t xml:space="preserve"> 20.3.25 </t>
  </si>
  <si>
    <t xml:space="preserve"> 91992 </t>
  </si>
  <si>
    <t>TOMADA ALTA DE EMBUTIR (1 MÓDULO), 2P+T 10 A, INCLUINDO SUPORTE E PLACA - FORNECIMENTO E INSTALAÇÃO. AF_12/2015</t>
  </si>
  <si>
    <t xml:space="preserve"> 20.3.26 </t>
  </si>
  <si>
    <t xml:space="preserve"> 92008 </t>
  </si>
  <si>
    <t>TOMADA BAIXA DE EMBUTIR (2 MÓDULOS), 2P+T 10 A, INCLUINDO SUPORTE E PLACA - FORNECIMENTO E INSTALAÇÃO. AF_12/2015</t>
  </si>
  <si>
    <t xml:space="preserve"> 20.3.27 </t>
  </si>
  <si>
    <t xml:space="preserve"> 91996 </t>
  </si>
  <si>
    <t>TOMADA MÉDIA DE EMBUTIR (1 MÓDULO), 2P+T 10 A, INCLUINDO SUPORTE E PLACA - FORNECIMENTO E INSTALAÇÃO. AF_12/2015</t>
  </si>
  <si>
    <t xml:space="preserve"> 20.3.28 </t>
  </si>
  <si>
    <t xml:space="preserve"> 12156 </t>
  </si>
  <si>
    <t xml:space="preserve"> 20.3.29 </t>
  </si>
  <si>
    <t xml:space="preserve"> 9922 </t>
  </si>
  <si>
    <t xml:space="preserve"> 20.3.30 </t>
  </si>
  <si>
    <t xml:space="preserve"> 91955 </t>
  </si>
  <si>
    <t>INTERRUPTOR PARALELO (1 MÓDULO), 10A/250V, INCLUINDO SUPORTE E PLACA - FORNECIMENTO E INSTALAÇÃO. AF_12/2015</t>
  </si>
  <si>
    <t xml:space="preserve"> 20.3.31 </t>
  </si>
  <si>
    <t xml:space="preserve"> 91961 </t>
  </si>
  <si>
    <t>INTERRUPTOR PARALELO (2 MÓDULOS), 10A/250V, INCLUINDO SUPORTE E PLACA - FORNECIMENTO E INSTALAÇÃO. AF_12/2015</t>
  </si>
  <si>
    <t xml:space="preserve"> 20.3.32 </t>
  </si>
  <si>
    <t xml:space="preserve"> 91953 </t>
  </si>
  <si>
    <t>INTERRUPTOR SIMPLES (1 MÓDULO), 10A/250V, INCLUINDO SUPORTE E PLACA - FORNECIMENTO E INSTALAÇÃO. AF_12/2015</t>
  </si>
  <si>
    <t xml:space="preserve"> 20.3.33 </t>
  </si>
  <si>
    <t xml:space="preserve"> 91959 </t>
  </si>
  <si>
    <t>INTERRUPTOR SIMPLES (2 MÓDULOS), 10A/250V, INCLUINDO SUPORTE E PLACA - FORNECIMENTO E INSTALAÇÃO. AF_12/2015</t>
  </si>
  <si>
    <t xml:space="preserve"> 20.3.34 </t>
  </si>
  <si>
    <t xml:space="preserve"> 91967 </t>
  </si>
  <si>
    <t>INTERRUPTOR SIMPLES (3 MÓDULOS), 10A/250V, INCLUINDO SUPORTE E PLACA - FORNECIMENTO E INSTALAÇÃO. AF_12/2015</t>
  </si>
  <si>
    <t xml:space="preserve"> 20.3.35 </t>
  </si>
  <si>
    <t xml:space="preserve"> 9041 </t>
  </si>
  <si>
    <t xml:space="preserve"> 20.3.36 </t>
  </si>
  <si>
    <t xml:space="preserve"> 064816 </t>
  </si>
  <si>
    <t xml:space="preserve"> 20.3.37 </t>
  </si>
  <si>
    <t xml:space="preserve"> 8359 </t>
  </si>
  <si>
    <t xml:space="preserve"> 20.3.38 </t>
  </si>
  <si>
    <t xml:space="preserve"> 7877 </t>
  </si>
  <si>
    <t xml:space="preserve"> 20.3.39 </t>
  </si>
  <si>
    <t xml:space="preserve"> 12523 </t>
  </si>
  <si>
    <t xml:space="preserve"> 20.3.40 </t>
  </si>
  <si>
    <t xml:space="preserve"> 7878 </t>
  </si>
  <si>
    <t xml:space="preserve"> 20.3.41 </t>
  </si>
  <si>
    <t xml:space="preserve"> 8730 </t>
  </si>
  <si>
    <t xml:space="preserve"> 20.3.42 </t>
  </si>
  <si>
    <t xml:space="preserve"> 7879 </t>
  </si>
  <si>
    <t xml:space="preserve"> 20.3.44 </t>
  </si>
  <si>
    <t xml:space="preserve"> 8695 </t>
  </si>
  <si>
    <t xml:space="preserve"> 20.3.45 </t>
  </si>
  <si>
    <t xml:space="preserve"> 9519 </t>
  </si>
  <si>
    <t xml:space="preserve"> 20.3.46 </t>
  </si>
  <si>
    <t xml:space="preserve"> 9524 </t>
  </si>
  <si>
    <t xml:space="preserve"> 20.3.47 </t>
  </si>
  <si>
    <t xml:space="preserve"> 20.3.48 </t>
  </si>
  <si>
    <t xml:space="preserve"> 12140 </t>
  </si>
  <si>
    <t xml:space="preserve"> 20.3.50 </t>
  </si>
  <si>
    <t xml:space="preserve"> 8441 </t>
  </si>
  <si>
    <t xml:space="preserve"> 20.3.51 </t>
  </si>
  <si>
    <t xml:space="preserve"> 9527 </t>
  </si>
  <si>
    <t xml:space="preserve"> 20.3.52 </t>
  </si>
  <si>
    <t xml:space="preserve"> 95731 </t>
  </si>
  <si>
    <t>ELETRODUTO RÍGIDO SOLDÁVEL, PVC, DN 32 MM (1), APARENTE, INSTALADO EM PAREDE - FORNECIMENTO E INSTALAÇÃO. AF_11/2016_P</t>
  </si>
  <si>
    <t xml:space="preserve"> 20.3.53 </t>
  </si>
  <si>
    <t xml:space="preserve"> 95730 </t>
  </si>
  <si>
    <t>ELETRODUTO RÍGIDO SOLDÁVEL, PVC, DN 25 MM (3/4), APARENTE, INSTALADO EM PAREDE - FORNECIMENTO E INSTALAÇÃO. AF_11/2016_P</t>
  </si>
  <si>
    <t xml:space="preserve"> 20.3.54 </t>
  </si>
  <si>
    <t xml:space="preserve"> 93008 </t>
  </si>
  <si>
    <t>ELETRODUTO RÍGIDO ROSCÁVEL, PVC, DN 50 MM (1 1/2") - FORNECIMENTO E INSTALAÇÃO. AF_12/2015</t>
  </si>
  <si>
    <t xml:space="preserve"> 20.3.55 </t>
  </si>
  <si>
    <t xml:space="preserve"> 93009 </t>
  </si>
  <si>
    <t>ELETRODUTO RÍGIDO ROSCÁVEL, PVC, DN 60 MM (2") - FORNECIMENTO E INSTALAÇÃO. AF_12/2015</t>
  </si>
  <si>
    <t xml:space="preserve"> 20.3.56 </t>
  </si>
  <si>
    <t xml:space="preserve"> 360 </t>
  </si>
  <si>
    <t xml:space="preserve"> 20.3.58 </t>
  </si>
  <si>
    <t xml:space="preserve"> 97599 </t>
  </si>
  <si>
    <t>LUMINÁRIA DE EMERGÊNCIA, COM 30 LÂMPADAS LED DE 2 W, SEM REATOR - FORNECIMENTO E INSTALAÇÃO. AF_02/2020</t>
  </si>
  <si>
    <t xml:space="preserve"> 20.3.60 </t>
  </si>
  <si>
    <t xml:space="preserve"> 12021 </t>
  </si>
  <si>
    <t xml:space="preserve"> 20.3.63 </t>
  </si>
  <si>
    <t xml:space="preserve"> 686 </t>
  </si>
  <si>
    <t xml:space="preserve"> 20.3.64 </t>
  </si>
  <si>
    <t xml:space="preserve"> 687 </t>
  </si>
  <si>
    <t xml:space="preserve"> 20.3.66 </t>
  </si>
  <si>
    <t xml:space="preserve"> 20.3.67 </t>
  </si>
  <si>
    <t xml:space="preserve"> 2975 </t>
  </si>
  <si>
    <t xml:space="preserve"> 20.3.68 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</si>
  <si>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</si>
  <si>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</si>
  <si>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 xml:space="preserve"> 20.3.69 </t>
  </si>
  <si>
    <t xml:space="preserve"> 74131/007 </t>
  </si>
  <si>
    <t>QUADRO DE DISTRIBUICAO DE ENERGIA DE EMBUTIR, EM CHAPA METALICA, PARA 40 DISJUNTORES TERMOMAGNETICOS MONOPOLARES, COM BARRAMENTO TRIFASICO E NEUTRO, FORNECIMENTO E INSTALACAO</t>
  </si>
  <si>
    <t xml:space="preserve"> 20.3.70 </t>
  </si>
  <si>
    <t xml:space="preserve"> 12233 </t>
  </si>
  <si>
    <t xml:space="preserve"> 20.3.71 </t>
  </si>
  <si>
    <t xml:space="preserve"> 11112 </t>
  </si>
  <si>
    <t xml:space="preserve"> 20.3.72 </t>
  </si>
  <si>
    <t xml:space="preserve"> 8071 </t>
  </si>
  <si>
    <t xml:space="preserve"> 20.3.73 </t>
  </si>
  <si>
    <t xml:space="preserve"> 411 </t>
  </si>
  <si>
    <t xml:space="preserve"> 20.3.74 </t>
  </si>
  <si>
    <t xml:space="preserve"> 91934 </t>
  </si>
  <si>
    <t>CABO DE COBRE FLEXÍVEL ISOLADO, 16 MM², ANTI-CHAMA 450/750 V, PARA CIRCUITOS TERMINAIS - FORNECIMENTO E INSTALAÇÃO. AF_12/2015</t>
  </si>
  <si>
    <t xml:space="preserve"> 20.3.75 </t>
  </si>
  <si>
    <t xml:space="preserve"> 91927 </t>
  </si>
  <si>
    <t>CABO DE COBRE FLEXÍVEL ISOLADO, 2,5 MM², ANTI-CHAMA 0,6/1,0 KV, PARA CIRCUITOS TERMINAIS - FORNECIMENTO E INSTALAÇÃO. AF_12/2015</t>
  </si>
  <si>
    <t xml:space="preserve"> 20.3.76 </t>
  </si>
  <si>
    <t xml:space="preserve"> 8458 </t>
  </si>
  <si>
    <t xml:space="preserve"> 20.3.77 </t>
  </si>
  <si>
    <t xml:space="preserve"> 9968 </t>
  </si>
  <si>
    <t xml:space="preserve"> 20.3.78 </t>
  </si>
  <si>
    <t xml:space="preserve"> 91929 </t>
  </si>
  <si>
    <t>CABO DE COBRE FLEXÍVEL ISOLADO, 4 MM², ANTI-CHAMA 0,6/1,0 KV, PARA CIRCUITOS TERMINAIS - FORNECIMENTO E INSTALAÇÃO. AF_12/2015</t>
  </si>
  <si>
    <t xml:space="preserve"> 20.3.79 </t>
  </si>
  <si>
    <t xml:space="preserve"> 8350 </t>
  </si>
  <si>
    <t xml:space="preserve"> 20.3.80 </t>
  </si>
  <si>
    <t xml:space="preserve"> 91931 </t>
  </si>
  <si>
    <t>CABO DE COBRE FLEXÍVEL ISOLADO, 6 MM², ANTI-CHAMA 0,6/1,0 KV, PARA CIRCUITOS TERMINAIS - FORNECIMENTO E INSTALAÇÃO. AF_12/2015</t>
  </si>
  <si>
    <t xml:space="preserve"> 20.3.81 </t>
  </si>
  <si>
    <t xml:space="preserve"> 9009 </t>
  </si>
  <si>
    <t xml:space="preserve"> 20.3.82 </t>
  </si>
  <si>
    <t xml:space="preserve"> 9010 </t>
  </si>
  <si>
    <t xml:space="preserve"> 20.3.83 </t>
  </si>
  <si>
    <t xml:space="preserve"> 91933 </t>
  </si>
  <si>
    <t>CABO DE COBRE FLEXÍVEL ISOLADO, 10 MM², ANTI-CHAMA 0,6/1,0 KV, PARA CIRCUITOS TERMINAIS - FORNECIMENTO E INSTALAÇÃO. AF_12/2015</t>
  </si>
  <si>
    <t xml:space="preserve"> 20.3.84 </t>
  </si>
  <si>
    <t xml:space="preserve"> 93667 </t>
  </si>
  <si>
    <t xml:space="preserve"> 20.3.85 </t>
  </si>
  <si>
    <t xml:space="preserve"> 93668 </t>
  </si>
  <si>
    <t xml:space="preserve"> 20.3.86 </t>
  </si>
  <si>
    <t xml:space="preserve"> 93671 </t>
  </si>
  <si>
    <t xml:space="preserve"> 20.3.87 </t>
  </si>
  <si>
    <t xml:space="preserve"> 93672 </t>
  </si>
  <si>
    <t xml:space="preserve"> 20.3.88 </t>
  </si>
  <si>
    <t xml:space="preserve"> 93673 </t>
  </si>
  <si>
    <t xml:space="preserve"> 20.3.89 </t>
  </si>
  <si>
    <t xml:space="preserve"> 452 </t>
  </si>
  <si>
    <t xml:space="preserve"> 20.3.90 </t>
  </si>
  <si>
    <t xml:space="preserve"> 11572 </t>
  </si>
  <si>
    <t xml:space="preserve"> 20.3.91 </t>
  </si>
  <si>
    <t xml:space="preserve"> 8490 </t>
  </si>
  <si>
    <t xml:space="preserve"> 20.3.92 </t>
  </si>
  <si>
    <t xml:space="preserve"> 11267 </t>
  </si>
  <si>
    <t xml:space="preserve"> 20.3.93 </t>
  </si>
  <si>
    <t xml:space="preserve"> 7600 </t>
  </si>
  <si>
    <t xml:space="preserve"> 20.3.94 </t>
  </si>
  <si>
    <t xml:space="preserve"> 10326 </t>
  </si>
  <si>
    <t xml:space="preserve"> 20.3.95 </t>
  </si>
  <si>
    <t xml:space="preserve"> 8633 </t>
  </si>
  <si>
    <t xml:space="preserve"> 20.3.96 </t>
  </si>
  <si>
    <t xml:space="preserve"> 8634 </t>
  </si>
  <si>
    <t xml:space="preserve"> 20.3.97 </t>
  </si>
  <si>
    <t xml:space="preserve"> 8635 </t>
  </si>
  <si>
    <t xml:space="preserve"> 20.3.98 </t>
  </si>
  <si>
    <t xml:space="preserve"> 8417 </t>
  </si>
  <si>
    <t xml:space="preserve"> 20.3.99 </t>
  </si>
  <si>
    <t xml:space="preserve"> 8418 </t>
  </si>
  <si>
    <t xml:space="preserve"> 20.3.100 </t>
  </si>
  <si>
    <t xml:space="preserve"> 10315 </t>
  </si>
  <si>
    <t xml:space="preserve"> 20.3.101 </t>
  </si>
  <si>
    <t xml:space="preserve"> 20.3.102 </t>
  </si>
  <si>
    <t xml:space="preserve"> 7996 </t>
  </si>
  <si>
    <t xml:space="preserve"> 20.3.103 </t>
  </si>
  <si>
    <t xml:space="preserve"> 9969 </t>
  </si>
  <si>
    <t xml:space="preserve"> 20.3.104 </t>
  </si>
  <si>
    <t xml:space="preserve"> 8077 </t>
  </si>
  <si>
    <t xml:space="preserve"> 83394 </t>
  </si>
  <si>
    <t>POSTE DE CONCRETO DUPLO T H=11M E CARGA NOMINAL 200KG INCLUSIVE ESCAVACAO, EXCLUSIVE TRANSPORTE - FORNECIMENTO E INSTALACAO</t>
  </si>
  <si>
    <t xml:space="preserve"> 4135 </t>
  </si>
  <si>
    <t xml:space="preserve"> 20.4 </t>
  </si>
  <si>
    <t>SISTEMA DE PROTEÇÃO CONTRA DESCARGAS ATMOSFERICAS(SPDA)</t>
  </si>
  <si>
    <t xml:space="preserve"> 20.4.1 </t>
  </si>
  <si>
    <t xml:space="preserve"> 96973 </t>
  </si>
  <si>
    <t>CORDOALHA DE COBRE NU 35 MM², NÃO ENTERRADA, COM ISOLADOR - FORNECIMENTO E INSTALAÇÃO. AF_12/2017</t>
  </si>
  <si>
    <t xml:space="preserve"> 20.4.2 </t>
  </si>
  <si>
    <t xml:space="preserve"> 96977 </t>
  </si>
  <si>
    <t>CORDOALHA DE COBRE NU 50 MM², ENTERRADA, SEM ISOLADOR - FORNECIMENTO E INSTALAÇÃO. AF_12/2017</t>
  </si>
  <si>
    <t xml:space="preserve"> 20.4.3 </t>
  </si>
  <si>
    <t xml:space="preserve"> 20.4.4 </t>
  </si>
  <si>
    <t xml:space="preserve"> 20.4.5 </t>
  </si>
  <si>
    <t xml:space="preserve"> 10694 </t>
  </si>
  <si>
    <t xml:space="preserve"> 20.4.6 </t>
  </si>
  <si>
    <t xml:space="preserve"> 98111 </t>
  </si>
  <si>
    <t>CAIXA DE INSPEÇÃO PARA ATERRAMENTO, CIRCULAR, EM POLIETILENO, DIÂMETRO INTERNO = 0,3 M. AF_05/2018</t>
  </si>
  <si>
    <t xml:space="preserve"> 20.4.7 </t>
  </si>
  <si>
    <t xml:space="preserve"> 83485 </t>
  </si>
  <si>
    <t>HASTE DE ATERRAMENTO EM AÇO COM 3,00 M DE COMPRIMENTO E DN = 5/8" REVESTIDA COM BAIXA CAMADA DE COBRE, SEM CONECTOR</t>
  </si>
  <si>
    <t xml:space="preserve"> 20.4.8 </t>
  </si>
  <si>
    <t xml:space="preserve"> 91868 </t>
  </si>
  <si>
    <t>ELETRODUTO RÍGIDO ROSCÁVEL, PVC, DN 32 MM (1"), PARA CIRCUITOS TERMINAIS, INSTALADO EM LAJE - FORNECIMENTO E INSTALAÇÃO. AF_12/2015</t>
  </si>
  <si>
    <t xml:space="preserve"> 20.4.9 </t>
  </si>
  <si>
    <t xml:space="preserve"> 9051 </t>
  </si>
  <si>
    <t xml:space="preserve"> 20.5 </t>
  </si>
  <si>
    <t>DRENAGEM</t>
  </si>
  <si>
    <t xml:space="preserve"> 20.5.1 </t>
  </si>
  <si>
    <t xml:space="preserve"> 20.5.1.1 </t>
  </si>
  <si>
    <t xml:space="preserve"> 89580 </t>
  </si>
  <si>
    <t>TUBO PVC, SÉRIE R, ÁGUA PLUVIAL, DN 150 MM, FORNECIDO E INSTALADO EM CONDUTORES VERTICAIS DE ÁGUAS PLUVIAIS. AF_12/2014</t>
  </si>
  <si>
    <t xml:space="preserve"> 20.5.1.2 </t>
  </si>
  <si>
    <t xml:space="preserve"> 89512 </t>
  </si>
  <si>
    <t>TUBO PVC, SÉRIE R, ÁGUA PLUVIAL, DN 100 MM, FORNECIDO E INSTALADO EM RAMAL DE ENCAMINHAMENTO. AF_12/2014</t>
  </si>
  <si>
    <t xml:space="preserve"> 90093 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</si>
  <si>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</si>
  <si>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 xml:space="preserve"> 89586 </t>
  </si>
  <si>
    <t>JOELHO 45 GRAUS PARA PÉ DE COLUNA, PVC, SERIE R, ÁGUA PLUVIAL, DN 100 MM, JUNTA ELÁSTICA, FORNECIDO E INSTALADO EM CONDUTORES VERTICAIS DE ÁGUAS PLUVIAIS. AF_12/2014</t>
  </si>
  <si>
    <t xml:space="preserve"> 93382 </t>
  </si>
  <si>
    <t>REATERRO MANUAL DE VALAS COM COMPACTAÇÃO MECANIZADA. AF_04/2016</t>
  </si>
  <si>
    <t xml:space="preserve"> 683 </t>
  </si>
  <si>
    <t xml:space="preserve"> 94285 </t>
  </si>
  <si>
    <t>EXECUÇÃO DE SARJETA DE CONCRETO USINADO, MOLDADA  IN LOCO  EM TRECHO RETO, 60 CM BASE X 15 CM ALTURA. AF_06/2016</t>
  </si>
  <si>
    <t xml:space="preserve"> 20.5.1.10 </t>
  </si>
  <si>
    <t xml:space="preserve"> 73856/001 </t>
  </si>
  <si>
    <t>BOCA P/BUEIRO SIMPLES TUBULAR D=0,40M EM CONCRETO CICLOPICO, INCLINDO FORMAS, ESCAVACAO, REATERRO E MATERIAIS, EXCLUINDO MATERIAL REATERRO JAZIDA E TRANSPORTE</t>
  </si>
  <si>
    <t xml:space="preserve"> 20.5.1.11 </t>
  </si>
  <si>
    <t xml:space="preserve"> 20.5.1.12 </t>
  </si>
  <si>
    <t xml:space="preserve"> 20.5.1.13 </t>
  </si>
  <si>
    <t xml:space="preserve"> 20.5.1.14 </t>
  </si>
  <si>
    <t xml:space="preserve"> 95568 </t>
  </si>
  <si>
    <t>TUBO DE CONCRETO (SIMPLES) PARA REDES COLETORAS DE ÁGUAS PLUVIAIS, DIÂMETRO DE 400 MM, JUNTA RÍGIDA, INSTALADO EM LOCAL COM BAIXO NÍVEL DE INTERFERÊNCIAS - FORNECIMENTO E ASSENTAMENTO. AF_12/2015</t>
  </si>
  <si>
    <t xml:space="preserve"> 20.5.1.15 </t>
  </si>
  <si>
    <t xml:space="preserve"> DRE-CON-005 </t>
  </si>
  <si>
    <t>SETOP</t>
  </si>
  <si>
    <t>CONCRETO PARA BERÇO DE REDE TUBULAR TRAÇO 1:3:6, INCLUSIVE LANÇAMENTO</t>
  </si>
  <si>
    <t xml:space="preserve"> 72286 </t>
  </si>
  <si>
    <t>CAIXA DE AREIA 60X60X60CM EM ALVENARIA - EXECUÇÃO</t>
  </si>
  <si>
    <t xml:space="preserve"> 72961 </t>
  </si>
  <si>
    <t>REGULARIZACAO E COMPACTACAO DE SUBLEITO ATE 20 CM DE ESPESSURA</t>
  </si>
  <si>
    <t xml:space="preserve"> 73963/034 </t>
  </si>
  <si>
    <t>POCO VISITA ESG SANIT ANEL CONC PRE MOLD PROF=2,30M C/ TAMPAO FOFO ARTICULADO, CLASSE B125 CARGA MAX 12,5 T, REDONDO TAMPA 600 MM, REDE PLUVIAL/ESGOTO / REJUNTAMENTO ANEIS / REVEST LISO CALHA INTERNA C/ARG CIM/AREIA 1:4. BASE/BANQUETA EM CONCRFCK=10MPA</t>
  </si>
  <si>
    <t xml:space="preserve"> 99263 </t>
  </si>
  <si>
    <t>ACRÉSCIMO PARA POÇO DE VISITA RETANGULAR PARA DRENAGEM, EM ALVENARIA COM BLOCOS DE CONCRETO, DIMENSÕES INTERNAS = 1,5X2,5 M. AF_05/2018</t>
  </si>
  <si>
    <t xml:space="preserve"> 20.5.2 </t>
  </si>
  <si>
    <t>DRENAGEM DO CAMPO SOCYETI</t>
  </si>
  <si>
    <t xml:space="preserve"> 20.5.2.1 </t>
  </si>
  <si>
    <t xml:space="preserve"> 20.5.2.2 </t>
  </si>
  <si>
    <t xml:space="preserve"> 055360 </t>
  </si>
  <si>
    <t xml:space="preserve"> 20.5.2.3 </t>
  </si>
  <si>
    <t xml:space="preserve"> 020031 </t>
  </si>
  <si>
    <t xml:space="preserve"> 20.5.2.4 </t>
  </si>
  <si>
    <t xml:space="preserve"> 054010 </t>
  </si>
  <si>
    <t>ESCAVACAO MANUAL PARA LEITO DE DRENOS</t>
  </si>
  <si>
    <t xml:space="preserve"> 20.5.2.5 </t>
  </si>
  <si>
    <t xml:space="preserve"> 83656 </t>
  </si>
  <si>
    <t>COLCHAO DRENANTE C/ 30CM PEDRA BRITADA N.3/FILTRO TRANSICAO MANTA GEOTEXTIL 100% POLIPROPILENO OU POLIESTER INCL FORNEC/COLOCMAT</t>
  </si>
  <si>
    <t xml:space="preserve"> 20.6 </t>
  </si>
  <si>
    <t>CABEAMENTO ESTRUTURADO</t>
  </si>
  <si>
    <t xml:space="preserve"> 20.6.1 </t>
  </si>
  <si>
    <t xml:space="preserve"> 763 </t>
  </si>
  <si>
    <t xml:space="preserve"> 20.6.2 </t>
  </si>
  <si>
    <t xml:space="preserve"> 063546 </t>
  </si>
  <si>
    <t>CURVA DE INVERSAO PARA ELETROCALHA 200X100MM CHAPA 20</t>
  </si>
  <si>
    <t xml:space="preserve"> 20.6.3 </t>
  </si>
  <si>
    <t xml:space="preserve"> 9521 </t>
  </si>
  <si>
    <t xml:space="preserve"> 20.6.4 </t>
  </si>
  <si>
    <t xml:space="preserve"> 063750 </t>
  </si>
  <si>
    <t xml:space="preserve"> 20.6.5 </t>
  </si>
  <si>
    <t xml:space="preserve"> 11292 </t>
  </si>
  <si>
    <t xml:space="preserve"> 20.6.6 </t>
  </si>
  <si>
    <t xml:space="preserve"> 9523 </t>
  </si>
  <si>
    <t xml:space="preserve"> 20.6.7 </t>
  </si>
  <si>
    <t xml:space="preserve"> 20.6.8 </t>
  </si>
  <si>
    <t xml:space="preserve"> 91939 </t>
  </si>
  <si>
    <t>CAIXA RETANGULAR 4" X 2" ALTA (2,00 M DO PISO), PVC, INSTALADA EM PAREDE - FORNECIMENTO E INSTALAÇÃO. AF_12/2015</t>
  </si>
  <si>
    <t xml:space="preserve"> 20.6.9 </t>
  </si>
  <si>
    <t xml:space="preserve"> 20.6.10 </t>
  </si>
  <si>
    <t xml:space="preserve"> 91863 </t>
  </si>
  <si>
    <t>ELETRODUTO RÍGIDO ROSCÁVEL, PVC, DN 25 MM (3/4"), PARA CIRCUITOS TERMINAIS, INSTALADO EM FORRO - FORNECIMENTO E INSTALAÇÃO. AF_12/2015</t>
  </si>
  <si>
    <t xml:space="preserve"> 20.6.11 </t>
  </si>
  <si>
    <t xml:space="preserve"> 91864 </t>
  </si>
  <si>
    <t>ELETRODUTO RÍGIDO ROSCÁVEL, PVC, DN 32 MM (1"), PARA CIRCUITOS TERMINAIS, INSTALADO EM FORRO - FORNECIMENTO E INSTALAÇÃO. AF_12/2015</t>
  </si>
  <si>
    <t xml:space="preserve"> 20.6.12 </t>
  </si>
  <si>
    <t xml:space="preserve"> 91862 </t>
  </si>
  <si>
    <t>ELETRODUTO RÍGIDO ROSCÁVEL, PVC, DN 20 MM (1/2"), PARA CIRCUITOS TERMINAIS, INSTALADO EM FORRO - FORNECIMENTO E INSTALAÇÃO. AF_12/2015</t>
  </si>
  <si>
    <t xml:space="preserve"> 20.6.13 </t>
  </si>
  <si>
    <t xml:space="preserve"> 9975 </t>
  </si>
  <si>
    <t xml:space="preserve"> 20.6.14 </t>
  </si>
  <si>
    <t xml:space="preserve"> 7817 </t>
  </si>
  <si>
    <t xml:space="preserve"> 20.6.15 </t>
  </si>
  <si>
    <t xml:space="preserve"> 20.6.16 </t>
  </si>
  <si>
    <t xml:space="preserve"> 794 </t>
  </si>
  <si>
    <t xml:space="preserve"> 20.6.17 </t>
  </si>
  <si>
    <t xml:space="preserve"> 682 </t>
  </si>
  <si>
    <t xml:space="preserve"> 20.6.18 </t>
  </si>
  <si>
    <t xml:space="preserve"> 20.6.19 </t>
  </si>
  <si>
    <t xml:space="preserve"> 10727 </t>
  </si>
  <si>
    <t xml:space="preserve"> 20.6.20 </t>
  </si>
  <si>
    <t xml:space="preserve"> 98302 </t>
  </si>
  <si>
    <t>PATCH PANEL 24 PORTAS, CATEGORIA 6 - FORNECIMENTO E INSTALAÇÃO. AF_11/2019</t>
  </si>
  <si>
    <t xml:space="preserve"> 20.6.21 </t>
  </si>
  <si>
    <t xml:space="preserve"> C4526 </t>
  </si>
  <si>
    <t xml:space="preserve"> 20.6.22 </t>
  </si>
  <si>
    <t xml:space="preserve"> C4569 </t>
  </si>
  <si>
    <t>RÉGUA DE TOMADAS ELÉTRICAS, COM 08 TOMADAS, PADRÃO RACK 19"</t>
  </si>
  <si>
    <t xml:space="preserve"> 20.6.23 </t>
  </si>
  <si>
    <t xml:space="preserve"> C4564 </t>
  </si>
  <si>
    <t>DISTRIBUIDOR INTERNO ÓPTICO - D.I.O. PARA 12 FIBRAS MONO-MODO, COM CONCETORES ST, PADRÃO 19"</t>
  </si>
  <si>
    <t xml:space="preserve"> 20.6.24 </t>
  </si>
  <si>
    <t xml:space="preserve"> C4568 </t>
  </si>
  <si>
    <t>ORGANIZADOR DE CABOS HORIZONTAL, ABERTO, PADRÃO RACK 19"</t>
  </si>
  <si>
    <t xml:space="preserve"> 20.6.25 </t>
  </si>
  <si>
    <t xml:space="preserve"> C4567 </t>
  </si>
  <si>
    <t>BANDEJA MÓVEL, PADRÃO 19"</t>
  </si>
  <si>
    <t xml:space="preserve"> 20.6.27 </t>
  </si>
  <si>
    <t xml:space="preserve"> 755 </t>
  </si>
  <si>
    <t xml:space="preserve"> 20.6.29 </t>
  </si>
  <si>
    <t xml:space="preserve"> 171525 </t>
  </si>
  <si>
    <t xml:space="preserve"> 8493 </t>
  </si>
  <si>
    <t xml:space="preserve"> 20.7 </t>
  </si>
  <si>
    <t>INSTALAÇÕES DE COMBATE A INCÊNDIO E PÂNICO</t>
  </si>
  <si>
    <t xml:space="preserve"> 20.7.1 </t>
  </si>
  <si>
    <t xml:space="preserve"> 20.7.2 </t>
  </si>
  <si>
    <t xml:space="preserve"> 92362 </t>
  </si>
  <si>
    <t>TUBO DE AÇO PRETO SEM COSTURA, CONEXÃO SOLDADA, DN 65 (2 1/2"), INSTALADO EM REDE DE ALIMENTAÇÃO PARA HIDRANTE - FORNECIMENTO E INSTALAÇÃO. AF_12/2015</t>
  </si>
  <si>
    <t xml:space="preserve"> 20.7.3 </t>
  </si>
  <si>
    <t xml:space="preserve"> 73976/004 </t>
  </si>
  <si>
    <t>TUBO DE AÇO GALVANIZADO COM COSTURA 1" (25MM), INCLUSIVE CONEXOES - FORNECIMENTO E INSTALACAO</t>
  </si>
  <si>
    <t xml:space="preserve"> 20.7.4 </t>
  </si>
  <si>
    <t xml:space="preserve"> 72302 </t>
  </si>
  <si>
    <t>COTOVELO DE AÇO GALVANIZADO 2.1/2"</t>
  </si>
  <si>
    <t xml:space="preserve"> 20.7.5 </t>
  </si>
  <si>
    <t xml:space="preserve"> 20.7.6 </t>
  </si>
  <si>
    <t xml:space="preserve"> 100849 </t>
  </si>
  <si>
    <t>ENVELOPAMENTO DE TUBULAÇÃO ENTERRADA, COM CONCRETO</t>
  </si>
  <si>
    <t xml:space="preserve"> 20.7.7 </t>
  </si>
  <si>
    <t xml:space="preserve"> 72300 </t>
  </si>
  <si>
    <t>COTOVELO DE AÇO GALVANIZADO 1" - FORNECIMENTO E INSTALAÇÃO</t>
  </si>
  <si>
    <t xml:space="preserve"> 20.7.8 </t>
  </si>
  <si>
    <t xml:space="preserve"> 72715 </t>
  </si>
  <si>
    <t>TE DE ACO GALVANIZADO 2.1/2" - FORNECIMENTO E INSTALACAO</t>
  </si>
  <si>
    <t xml:space="preserve"> 20.7.9 </t>
  </si>
  <si>
    <t xml:space="preserve"> 72714 </t>
  </si>
  <si>
    <t>TE DE ACO GALVANIZADO 1" - FORNECIMENTO E INSTALACAO</t>
  </si>
  <si>
    <t xml:space="preserve"> 20.7.10 </t>
  </si>
  <si>
    <t xml:space="preserve"> 842 </t>
  </si>
  <si>
    <t xml:space="preserve"> 20.7.11 </t>
  </si>
  <si>
    <t xml:space="preserve"> 72677 </t>
  </si>
  <si>
    <t>NIPLE DE ACO GALVANIZADO 2.1/2" - FORNECIMENTO E INSTALACAO</t>
  </si>
  <si>
    <t xml:space="preserve"> 20.7.12 </t>
  </si>
  <si>
    <t xml:space="preserve"> 72478 </t>
  </si>
  <si>
    <t>UNIAO DE ACO GALVANIZADO 2.1/2" - FORNECIMENTO E INSTALACAO</t>
  </si>
  <si>
    <t xml:space="preserve"> 20.7.13 </t>
  </si>
  <si>
    <t xml:space="preserve"> 72475 </t>
  </si>
  <si>
    <t>UNIAO DE ACO GALVANIZADO 1.1/4" - FORNECIMENTO E INSTALACAO</t>
  </si>
  <si>
    <t xml:space="preserve"> 20.7.14 </t>
  </si>
  <si>
    <t xml:space="preserve"> 72656 </t>
  </si>
  <si>
    <t>LUVA REDUCAO ACO GALVANIZADO 1X1/2" - FORNECIMENTO E INSTALACAO</t>
  </si>
  <si>
    <t xml:space="preserve"> 20.7.15 </t>
  </si>
  <si>
    <t xml:space="preserve"> 72803 </t>
  </si>
  <si>
    <t>ADAPTADOR PVC SOLDAVEL LONGO COM FLANGES LIVRES PARA CAIXA D'AGUA 75MMX2.1/2" - FORNECIMENTO E INSTALACAO</t>
  </si>
  <si>
    <t xml:space="preserve"> 9905 </t>
  </si>
  <si>
    <t xml:space="preserve"> 20.7.16 </t>
  </si>
  <si>
    <t xml:space="preserve"> 85120 </t>
  </si>
  <si>
    <t>MANOMETRO 0 A 200 PSI (0 A 14 KGF/CM2), D = 50MM - FORNECIMENTO E COLOCACAO</t>
  </si>
  <si>
    <t xml:space="preserve"> 20.7.17 </t>
  </si>
  <si>
    <t xml:space="preserve"> 9670 </t>
  </si>
  <si>
    <t xml:space="preserve"> 20.7.18 </t>
  </si>
  <si>
    <t xml:space="preserve"> 74180/001 </t>
  </si>
  <si>
    <t>REGISTRO GAVETA 2.1/2" BRUTO LATAO - FORNECIMENTO E INSTALACAO</t>
  </si>
  <si>
    <t xml:space="preserve"> 20.7.19 </t>
  </si>
  <si>
    <t xml:space="preserve"> 74182/001 </t>
  </si>
  <si>
    <t>REGISTRO GAVETA 1.1/2" BRUTO LATAO - FORNECIMENTO E INSTALACAO</t>
  </si>
  <si>
    <t xml:space="preserve"> 20.7.20 </t>
  </si>
  <si>
    <t xml:space="preserve"> 74184/001 </t>
  </si>
  <si>
    <t>REGISTRO GAVETA 1" BRUTO LATAO - FORNECIMENTO E INSTALACAO</t>
  </si>
  <si>
    <t xml:space="preserve"> 20.7.21 </t>
  </si>
  <si>
    <t xml:space="preserve"> 73795/013 </t>
  </si>
  <si>
    <t>VÁLVULA DE RETENÇÃO HORIZONTAL Ø 65MM (2.1/2") - FORNECIMENTO E INSTALAÇÃO</t>
  </si>
  <si>
    <t xml:space="preserve"> 20.7.22 </t>
  </si>
  <si>
    <t xml:space="preserve"> 7868 </t>
  </si>
  <si>
    <t xml:space="preserve"> 20.7.23 </t>
  </si>
  <si>
    <t xml:space="preserve"> 11173 </t>
  </si>
  <si>
    <t xml:space="preserve"> 20.7.24 </t>
  </si>
  <si>
    <t xml:space="preserve"> 83633 </t>
  </si>
  <si>
    <t>HIDRANTE SUBTERRANEO FERRO FUNDIDO C/ CURVA LONGA E CAIXA DN=75MM</t>
  </si>
  <si>
    <t xml:space="preserve"> 20.7.25 </t>
  </si>
  <si>
    <t xml:space="preserve"> 7326 </t>
  </si>
  <si>
    <t xml:space="preserve"> 20.7.26 </t>
  </si>
  <si>
    <t xml:space="preserve"> 73861/014 </t>
  </si>
  <si>
    <t>CONDULETE 3/4" EM LIGA DE ALUMÍNIO FUNDIDO TIPO "LL" - FORNECIMENTO E INSTALACAO</t>
  </si>
  <si>
    <t xml:space="preserve"> 20.7.27 </t>
  </si>
  <si>
    <t xml:space="preserve"> 73861/017 </t>
  </si>
  <si>
    <t>CONDULETE 3/4" EM LIGA DE ALUMÍNIO FUNDIDO TIPO "X" - FORNECIMENTO E INSTALACAO</t>
  </si>
  <si>
    <t xml:space="preserve"> 20.7.28 </t>
  </si>
  <si>
    <t xml:space="preserve"> 73861/021 </t>
  </si>
  <si>
    <t>CONDULETE 1" EM LIGA DE ALUMÍNIO FUNDIDO TIPO "T" - FORNECIMENTO E INSTALACAO</t>
  </si>
  <si>
    <t xml:space="preserve"> 20.7.29 </t>
  </si>
  <si>
    <t xml:space="preserve"> 20.7.30 </t>
  </si>
  <si>
    <t xml:space="preserve"> 7861 </t>
  </si>
  <si>
    <t xml:space="preserve"> 20.7.31 </t>
  </si>
  <si>
    <t xml:space="preserve"> 8466 </t>
  </si>
  <si>
    <t xml:space="preserve"> 20.7.32 </t>
  </si>
  <si>
    <t xml:space="preserve"> 11852 </t>
  </si>
  <si>
    <t xml:space="preserve"> 20.7.33 </t>
  </si>
  <si>
    <t xml:space="preserve"> 20.7.34 </t>
  </si>
  <si>
    <t xml:space="preserve"> 055266 </t>
  </si>
  <si>
    <t xml:space="preserve"> 20.7.35 </t>
  </si>
  <si>
    <t xml:space="preserve"> 72553 </t>
  </si>
  <si>
    <t>EXTINTOR DE PQS 4KG - FORNECIMENTO E INSTALACAO</t>
  </si>
  <si>
    <t xml:space="preserve"> 20.7.36 </t>
  </si>
  <si>
    <t xml:space="preserve"> 11820 </t>
  </si>
  <si>
    <t xml:space="preserve"> 20.7.37 </t>
  </si>
  <si>
    <t xml:space="preserve"> 12814 </t>
  </si>
  <si>
    <t xml:space="preserve"> 20.8 </t>
  </si>
  <si>
    <t>CLIMATIZAÇÃO</t>
  </si>
  <si>
    <t xml:space="preserve"> 20.8.1 </t>
  </si>
  <si>
    <t>INSTALAÇÃO MECÂNICA DE CLIMATIZAÇÃO</t>
  </si>
  <si>
    <t xml:space="preserve"> 20.8.1.1 </t>
  </si>
  <si>
    <t xml:space="preserve"> 2359 </t>
  </si>
  <si>
    <t xml:space="preserve"> 20.8.1.2 </t>
  </si>
  <si>
    <t xml:space="preserve"> 10370 </t>
  </si>
  <si>
    <t xml:space="preserve"> 20.8.1.4 </t>
  </si>
  <si>
    <t xml:space="preserve"> 10372 </t>
  </si>
  <si>
    <t xml:space="preserve"> 20.8.1.5 </t>
  </si>
  <si>
    <t xml:space="preserve"> 7289 </t>
  </si>
  <si>
    <t xml:space="preserve"> 20.8.1.6 </t>
  </si>
  <si>
    <t xml:space="preserve"> 11391 </t>
  </si>
  <si>
    <t xml:space="preserve"> 20.8.1.8 </t>
  </si>
  <si>
    <t xml:space="preserve"> 11412 </t>
  </si>
  <si>
    <t xml:space="preserve"> 764 </t>
  </si>
  <si>
    <t xml:space="preserve"> 20.8.2 </t>
  </si>
  <si>
    <t>DRENAGEM AC</t>
  </si>
  <si>
    <t xml:space="preserve"> 20.8.2.1 </t>
  </si>
  <si>
    <t xml:space="preserve"> 89402 </t>
  </si>
  <si>
    <t>TUBO, PVC, SOLDÁVEL, DN 25MM, INSTALADO EM RAMAL DE DISTRIBUIÇÃO DE ÁGUA - FORNECIMENTO E INSTALAÇÃO. AF_12/2014</t>
  </si>
  <si>
    <t xml:space="preserve"> 20.8.2.2 </t>
  </si>
  <si>
    <t xml:space="preserve"> 89424 </t>
  </si>
  <si>
    <t>LUVA, PVC, SOLDÁVEL, DN 25MM, INSTALADO EM RAMAL DE DISTRIBUIÇÃO DE ÁGUA - FORNECIMENTO E INSTALAÇÃO. AF_12/2014</t>
  </si>
  <si>
    <t xml:space="preserve"> 20.8.2.3 </t>
  </si>
  <si>
    <t xml:space="preserve"> 89409 </t>
  </si>
  <si>
    <t>JOELHO 45 GRAUS, PVC, SOLDÁVEL, DN 25MM, INSTALADO EM RAMAL DE DISTRIBUIÇÃO DE ÁGUA - FORNECIMENTO E INSTALAÇÃO. AF_12/2014</t>
  </si>
  <si>
    <t xml:space="preserve"> 20.8.2.4 </t>
  </si>
  <si>
    <t xml:space="preserve"> 89408 </t>
  </si>
  <si>
    <t>JOELHO 90 GRAUS, PVC, SOLDÁVEL, DN 25MM, INSTALADO EM RAMAL DE DISTRIBUIÇÃO DE ÁGUA - FORNECIMENTO E INSTALAÇÃO. AF_12/2014</t>
  </si>
  <si>
    <t xml:space="preserve"> 20.8.2.5 </t>
  </si>
  <si>
    <t xml:space="preserve"> 89440 </t>
  </si>
  <si>
    <t>TE, PVC, SOLDÁVEL, DN 25MM, INSTALADO EM RAMAL DE DISTRIBUIÇÃO DE ÁGUA - FORNECIMENTO E INSTALAÇÃO. AF_12/2014</t>
  </si>
  <si>
    <t xml:space="preserve"> 20.8.2.6 </t>
  </si>
  <si>
    <t xml:space="preserve"> 90447 </t>
  </si>
  <si>
    <t>RASGO EM ALVENARIA PARA ELETRODUTOS COM DIAMETROS MENORES OU IGUAIS A 40 MM. AF_05/2015</t>
  </si>
  <si>
    <t xml:space="preserve"> 20.9 </t>
  </si>
  <si>
    <t>INSTALAÇÕES DE GÁS COMBUSTÍVEL</t>
  </si>
  <si>
    <t xml:space="preserve"> 20.9.1 </t>
  </si>
  <si>
    <t xml:space="preserve"> 92688 </t>
  </si>
  <si>
    <t>TUBO DE AÇO GALVANIZADO COM COSTURA, CLASSE MÉDIA, CONEXÃO ROSQUEADA, DN 20 (3/4"), INSTALADO EM RAMAIS E SUB-RAMAIS DE GÁS - FORNECIMENTO E INSTALAÇÃO. AF_12/2015</t>
  </si>
  <si>
    <t xml:space="preserve"> 20.9.2 </t>
  </si>
  <si>
    <t xml:space="preserve"> 040 </t>
  </si>
  <si>
    <t>BOTIJÃO DE GÁS P45</t>
  </si>
  <si>
    <t xml:space="preserve"> 20.9.3 </t>
  </si>
  <si>
    <t xml:space="preserve"> 160207 </t>
  </si>
  <si>
    <t>IOPES</t>
  </si>
  <si>
    <t>und</t>
  </si>
  <si>
    <t xml:space="preserve"> 20.9.4 </t>
  </si>
  <si>
    <t xml:space="preserve"> 042 </t>
  </si>
  <si>
    <t>COTOVELO DE FERRO GALVANIZADO 3/4''</t>
  </si>
  <si>
    <t xml:space="preserve"> 20.9.5 </t>
  </si>
  <si>
    <t xml:space="preserve"> 043 </t>
  </si>
  <si>
    <t>FITA ANTICORROSIVA</t>
  </si>
  <si>
    <t xml:space="preserve"> 20.9.6 </t>
  </si>
  <si>
    <t xml:space="preserve"> 044 </t>
  </si>
  <si>
    <t>VALVULA DE ESFERA 3/4'' NPT 300</t>
  </si>
  <si>
    <t xml:space="preserve"> 20.9.7 </t>
  </si>
  <si>
    <t xml:space="preserve"> 045 </t>
  </si>
  <si>
    <t>REGISTRO 1° ESTÁGIO COM MANOMETRO</t>
  </si>
  <si>
    <t xml:space="preserve"> 20.9.8 </t>
  </si>
  <si>
    <t xml:space="preserve"> 046 </t>
  </si>
  <si>
    <t>REGISTRO 2° ESTÁGIO COM MANOMETRO</t>
  </si>
  <si>
    <t xml:space="preserve"> 20.9.9 </t>
  </si>
  <si>
    <t xml:space="preserve"> 047 </t>
  </si>
  <si>
    <t>REGISTRO OU REGULADOR DE GÁS</t>
  </si>
  <si>
    <t xml:space="preserve"> 20.9.10 </t>
  </si>
  <si>
    <t xml:space="preserve"> 048 </t>
  </si>
  <si>
    <t xml:space="preserve"> 20.9.11 </t>
  </si>
  <si>
    <t xml:space="preserve"> 049 </t>
  </si>
  <si>
    <t>PLACA DE SINALIZAÇÃO EM PVC 500X300MM - PROIBIDO FUMAR</t>
  </si>
  <si>
    <t xml:space="preserve"> 20.9.12 </t>
  </si>
  <si>
    <t xml:space="preserve"> 050 </t>
  </si>
  <si>
    <t>PLACA DE SINALIZAÇÃO EM PVC 500X300MM - PERIGO INFLAMÁVEL</t>
  </si>
  <si>
    <t xml:space="preserve"> 20.10 </t>
  </si>
  <si>
    <t>LOUÇAS E METAIS</t>
  </si>
  <si>
    <t xml:space="preserve"> 20.10.1 </t>
  </si>
  <si>
    <t xml:space="preserve"> 20.10.2 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</si>
  <si>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</si>
  <si>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</si>
  <si>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20.10.3 </t>
  </si>
  <si>
    <t xml:space="preserve"> 190884 </t>
  </si>
  <si>
    <t>ASSENTO SANITARIO ELEVADO ALMOFADADO 16,5CM - ASTRA</t>
  </si>
  <si>
    <t xml:space="preserve"> 20.10.4 </t>
  </si>
  <si>
    <t xml:space="preserve"> 12511 </t>
  </si>
  <si>
    <t xml:space="preserve"> 20.10.5 </t>
  </si>
  <si>
    <t xml:space="preserve"> 4286 </t>
  </si>
  <si>
    <t xml:space="preserve"> 20.10.6 </t>
  </si>
  <si>
    <t xml:space="preserve"> 20.10.7 </t>
  </si>
  <si>
    <t xml:space="preserve"> 3781 </t>
  </si>
  <si>
    <t xml:space="preserve"> 20.10.8 </t>
  </si>
  <si>
    <t xml:space="preserve"> 20.10.10 </t>
  </si>
  <si>
    <t xml:space="preserve"> 5063 </t>
  </si>
  <si>
    <t xml:space="preserve"> 20.10.11 </t>
  </si>
  <si>
    <t xml:space="preserve"> 8492 </t>
  </si>
  <si>
    <t xml:space="preserve"> 20.10.12 </t>
  </si>
  <si>
    <t xml:space="preserve"> 12124 </t>
  </si>
  <si>
    <t xml:space="preserve"> 20.10.13 </t>
  </si>
  <si>
    <t xml:space="preserve"> 10100 </t>
  </si>
  <si>
    <t xml:space="preserve"> 20.10.14 </t>
  </si>
  <si>
    <t xml:space="preserve"> 9173 </t>
  </si>
  <si>
    <t xml:space="preserve"> 20.10.15 </t>
  </si>
  <si>
    <t xml:space="preserve"> 85005 </t>
  </si>
  <si>
    <t>ESPELHO CRISTAL, ESPESSURA 4MM, COM PARAFUSOS DE FIXACAO, SEM MOLDURA</t>
  </si>
  <si>
    <t xml:space="preserve"> 20.10.16 </t>
  </si>
  <si>
    <t xml:space="preserve"> 11150 </t>
  </si>
  <si>
    <t xml:space="preserve"> 20.10.17 </t>
  </si>
  <si>
    <t xml:space="preserve"> 11365 </t>
  </si>
  <si>
    <t xml:space="preserve"> 20.10.19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</si>
  <si>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</si>
  <si>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</si>
  <si>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190304 </t>
  </si>
  <si>
    <t xml:space="preserve"> 3682 </t>
  </si>
  <si>
    <t xml:space="preserve"> 20.11 </t>
  </si>
  <si>
    <t>SUBESTAÇÃO 300 KVA</t>
  </si>
  <si>
    <t xml:space="preserve"> 20.11.1 </t>
  </si>
  <si>
    <t xml:space="preserve"> 2849 </t>
  </si>
  <si>
    <t>kg</t>
  </si>
  <si>
    <t xml:space="preserve"> 20.11.2 </t>
  </si>
  <si>
    <t xml:space="preserve"> 11196 </t>
  </si>
  <si>
    <t xml:space="preserve"> 20.11.3 </t>
  </si>
  <si>
    <t xml:space="preserve"> 96974 </t>
  </si>
  <si>
    <t>CORDOALHA DE COBRE NU 50 MM², NÃO ENTERRADA, COM ISOLADOR - FORNECIMENTO E INSTALAÇÃO. AF_12/2017</t>
  </si>
  <si>
    <t xml:space="preserve"> 20.11.4 </t>
  </si>
  <si>
    <t xml:space="preserve"> 071158 </t>
  </si>
  <si>
    <t>AGETOP CIVIL</t>
  </si>
  <si>
    <t>CURVA DE 90 GRAUS AÇO GALVANIZADO DIÂMETRO 4"</t>
  </si>
  <si>
    <t xml:space="preserve"> 20.11.5 </t>
  </si>
  <si>
    <t xml:space="preserve"> 071258 </t>
  </si>
  <si>
    <t>ELETRODUTO EM AÇO ZINCADO DIÂMETRO 4"</t>
  </si>
  <si>
    <t xml:space="preserve"> 20.11.6 </t>
  </si>
  <si>
    <t xml:space="preserve"> 20.11.7 </t>
  </si>
  <si>
    <t xml:space="preserve"> 3271 </t>
  </si>
  <si>
    <t xml:space="preserve"> 20.11.8 </t>
  </si>
  <si>
    <t xml:space="preserve"> 3326 </t>
  </si>
  <si>
    <t xml:space="preserve"> 20.11.9 </t>
  </si>
  <si>
    <t xml:space="preserve"> 11770 </t>
  </si>
  <si>
    <t xml:space="preserve"> 20.11.10 </t>
  </si>
  <si>
    <t xml:space="preserve"> 1060374 </t>
  </si>
  <si>
    <t>CHAVE SECCIONADORA TRIPOLAR 15KV - 400A, COM PORTA FUSIVEL INCORPORADO</t>
  </si>
  <si>
    <t xml:space="preserve"> 20.11.11 </t>
  </si>
  <si>
    <t xml:space="preserve"> 071271 </t>
  </si>
  <si>
    <t>ELO FUSIVEL 10 K - 15 KV</t>
  </si>
  <si>
    <t xml:space="preserve"> 20.11.12 </t>
  </si>
  <si>
    <t xml:space="preserve"> 3327 </t>
  </si>
  <si>
    <t xml:space="preserve"> 20.11.13 </t>
  </si>
  <si>
    <t xml:space="preserve"> ELE-HAS-005 </t>
  </si>
  <si>
    <t>HASTE DE AÇO COBREADA PARA ATERRAMENTO DIÂMETRO 3/4"X 3000 MM,CONFORME PADRÕES TELEBRÁS</t>
  </si>
  <si>
    <t>U</t>
  </si>
  <si>
    <t xml:space="preserve"> 20.11.14 </t>
  </si>
  <si>
    <t xml:space="preserve"> 4025 </t>
  </si>
  <si>
    <t xml:space="preserve"> 20.11.15 </t>
  </si>
  <si>
    <t xml:space="preserve"> 2909 </t>
  </si>
  <si>
    <t xml:space="preserve"> 20.11.16 </t>
  </si>
  <si>
    <t xml:space="preserve"> 2908 </t>
  </si>
  <si>
    <t xml:space="preserve"> 20.11.17 </t>
  </si>
  <si>
    <t xml:space="preserve"> 9915 </t>
  </si>
  <si>
    <t xml:space="preserve"> 20.11.18 </t>
  </si>
  <si>
    <t xml:space="preserve"> 3467 </t>
  </si>
  <si>
    <t xml:space="preserve"> 20.11.19 </t>
  </si>
  <si>
    <t xml:space="preserve"> 73857/005 </t>
  </si>
  <si>
    <t>TRANSFORMADOR DISTRIBUICAO  300KVA TRIFASICO 60HZ CLASSE 15KV IMERSO EM ÓLEO MINERAL FORNECIMENTO E INSTALACAO</t>
  </si>
  <si>
    <t xml:space="preserve"> 20.11.20 </t>
  </si>
  <si>
    <t xml:space="preserve"> 2834 </t>
  </si>
  <si>
    <t xml:space="preserve"> 20.11.21 </t>
  </si>
  <si>
    <t xml:space="preserve"> 2884 </t>
  </si>
  <si>
    <t xml:space="preserve"> 20.11.22 </t>
  </si>
  <si>
    <t xml:space="preserve"> 2899 </t>
  </si>
  <si>
    <t xml:space="preserve"> 20.11.23 </t>
  </si>
  <si>
    <t xml:space="preserve"> 3066 </t>
  </si>
  <si>
    <t xml:space="preserve"> 20.11.24 </t>
  </si>
  <si>
    <t xml:space="preserve"> 2841 </t>
  </si>
  <si>
    <t xml:space="preserve"> 20.11.25 </t>
  </si>
  <si>
    <t xml:space="preserve"> 486 </t>
  </si>
  <si>
    <t xml:space="preserve"> 20.11.26 </t>
  </si>
  <si>
    <t xml:space="preserve"> 95734 </t>
  </si>
  <si>
    <t>LUVA PARA ELETRODUTO, PVC, SOLDÁVEL, DN 32 MM (1), APARENTE, INSTALADA EM TETO - FORNECIMENTO E INSTALAÇÃO. AF_11/2016_P</t>
  </si>
  <si>
    <t xml:space="preserve"> 20.11.27 </t>
  </si>
  <si>
    <t xml:space="preserve"> 12457 </t>
  </si>
  <si>
    <t xml:space="preserve"> 20.11.28 </t>
  </si>
  <si>
    <t xml:space="preserve"> 12456 </t>
  </si>
  <si>
    <t xml:space="preserve"> 20.11.29 </t>
  </si>
  <si>
    <t xml:space="preserve"> 12458 </t>
  </si>
  <si>
    <t xml:space="preserve"> 20.11.30 </t>
  </si>
  <si>
    <t xml:space="preserve"> 2955 </t>
  </si>
  <si>
    <t xml:space="preserve"> 20.11.31 </t>
  </si>
  <si>
    <t xml:space="preserve"> 20.11.32 </t>
  </si>
  <si>
    <t xml:space="preserve"> 3332 </t>
  </si>
  <si>
    <t xml:space="preserve"> 20.11.33 </t>
  </si>
  <si>
    <t xml:space="preserve"> 11776 </t>
  </si>
  <si>
    <t xml:space="preserve"> 20.11.34 </t>
  </si>
  <si>
    <t xml:space="preserve"> 4718 </t>
  </si>
  <si>
    <t xml:space="preserve"> 20.11.35 </t>
  </si>
  <si>
    <t xml:space="preserve"> 11083 </t>
  </si>
  <si>
    <t xml:space="preserve"> 20.11.36 </t>
  </si>
  <si>
    <t xml:space="preserve"> 20.11.37 </t>
  </si>
  <si>
    <t xml:space="preserve"> 4015 </t>
  </si>
  <si>
    <t xml:space="preserve"> 20.11.38 </t>
  </si>
  <si>
    <t xml:space="preserve"> 3999 </t>
  </si>
  <si>
    <t xml:space="preserve"> 20.11.39 </t>
  </si>
  <si>
    <t xml:space="preserve"> 7379 </t>
  </si>
  <si>
    <t xml:space="preserve"> 20.11.40 </t>
  </si>
  <si>
    <t xml:space="preserve"> 83490 </t>
  </si>
  <si>
    <t>CHAVE FACA TRIPOLAR BLINDADA 250V/30A - FORNECIMENTO E INSTALACAO</t>
  </si>
  <si>
    <t xml:space="preserve"> 20.11.41 </t>
  </si>
  <si>
    <t xml:space="preserve"> 9913 </t>
  </si>
  <si>
    <t>ENTREGA DE OBRA E LIMPEZA FINAL</t>
  </si>
  <si>
    <t xml:space="preserve"> 21.1 </t>
  </si>
  <si>
    <t xml:space="preserve"> 21.2 </t>
  </si>
  <si>
    <t xml:space="preserve"> 9537 </t>
  </si>
  <si>
    <t>LIMPEZA FINAL DA OBRA</t>
  </si>
  <si>
    <t xml:space="preserve"> 10033 </t>
  </si>
  <si>
    <t>Total sem BDI</t>
  </si>
  <si>
    <t>Total do BDI</t>
  </si>
  <si>
    <t>Total Geral</t>
  </si>
  <si>
    <t>CONSTRUÇÃO UNIDADE QUALIDADE VIDA SESI ROSARIO</t>
  </si>
  <si>
    <t>SESI-SERVIÇO SOCIAL DA INDUSTRIA</t>
  </si>
  <si>
    <t>ENCARGOS SOCIAIS DESONERADOS</t>
  </si>
  <si>
    <t>HORISTA=85,18%</t>
  </si>
  <si>
    <t>MENSALISTA=48,85%</t>
  </si>
  <si>
    <t xml:space="preserve">B.D.I.EQUIPAMENTOS=16,00%                  </t>
  </si>
  <si>
    <t xml:space="preserve"> 7.1.4 </t>
  </si>
  <si>
    <t xml:space="preserve"> 8.2.1.5 </t>
  </si>
  <si>
    <t xml:space="preserve"> 16.1.3 </t>
  </si>
  <si>
    <t>DRENAGEM   PLUVIAL E DRENAGEM EXTERNA</t>
  </si>
  <si>
    <t xml:space="preserve"> 20.5.1.16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</si>
  <si>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</si>
  <si>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</si>
  <si>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</si>
  <si>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</si>
  <si>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</si>
  <si>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</si>
  <si>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</si>
  <si>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</si>
  <si>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</si>
  <si>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</si>
  <si>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</si>
  <si>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</si>
  <si>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</si>
  <si>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</si>
  <si>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</si>
  <si>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</si>
  <si>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</si>
  <si>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</si>
  <si>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</si>
  <si>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</si>
  <si>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</si>
  <si>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</si>
  <si>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</si>
  <si>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</si>
  <si>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</si>
  <si>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</si>
  <si>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</si>
  <si>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</si>
  <si>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</si>
  <si>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</si>
  <si>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</si>
  <si>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</si>
  <si>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</si>
  <si>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</si>
  <si>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</si>
  <si>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</si>
  <si>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</si>
  <si>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</si>
  <si>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</si>
  <si>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</si>
  <si>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</si>
  <si>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</si>
  <si>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</si>
  <si>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</si>
  <si>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</si>
  <si>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</si>
  <si>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</si>
  <si>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</si>
  <si>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</si>
  <si>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</si>
  <si>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</si>
  <si>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</si>
  <si>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</si>
  <si>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</si>
  <si>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</si>
  <si>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</si>
  <si>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</si>
  <si>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</si>
  <si>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</si>
  <si>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</si>
  <si>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</si>
  <si>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</si>
  <si>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</si>
  <si>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</si>
  <si>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</si>
  <si>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</si>
  <si>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</si>
  <si>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</si>
  <si>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</si>
  <si>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</si>
  <si>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</si>
  <si>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</si>
  <si>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</si>
  <si>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</si>
  <si>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</si>
  <si>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</si>
  <si>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</si>
  <si>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</si>
  <si>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</si>
  <si>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</si>
  <si>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</si>
  <si>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</si>
  <si>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</si>
  <si>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</si>
  <si>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</si>
  <si>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</si>
  <si>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</si>
  <si>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</si>
  <si>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</si>
  <si>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</si>
  <si>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</si>
  <si>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</si>
  <si>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</si>
  <si>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</si>
  <si>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</si>
  <si>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</si>
  <si>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</si>
  <si>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 8631 </t>
  </si>
  <si>
    <t xml:space="preserve"> 8630 </t>
  </si>
  <si>
    <t xml:space="preserve"> 11.10 </t>
  </si>
  <si>
    <t xml:space="preserve"> 92794 </t>
  </si>
  <si>
    <t>CORTE E DOBRA DE AÇO CA-50, DIÂMETRO DE 10,0 MM, UTILIZADO EM ESTRUTURAS DIVERSAS, EXCETO LAJES. AF_12/2015</t>
  </si>
  <si>
    <t xml:space="preserve"> 11.11 </t>
  </si>
  <si>
    <t xml:space="preserve"> 95957 </t>
  </si>
  <si>
    <t>SAPATA CORRIDA EM CONCRETO ARMADO FCK=25MPA</t>
  </si>
  <si>
    <t xml:space="preserve"> 11.12 </t>
  </si>
  <si>
    <t xml:space="preserve"> PLU-DRE-005 </t>
  </si>
  <si>
    <t>BUZINOTE  - DRENO COM TUBO DE 2" EMBUTIDO NO CONCRETO</t>
  </si>
  <si>
    <t xml:space="preserve"> 7681 </t>
  </si>
  <si>
    <t xml:space="preserve"> 73816/001 </t>
  </si>
  <si>
    <t>EXECUCAO DE DRENO COM TUBOS DE PVC CORRUGADO FLEXIVEL PERFURADO - DN 100</t>
  </si>
  <si>
    <t>LOCAÇÃO DE CONTAINER - BANHEIRO COM CHUVEIROS E VASOS - 4,30 X 2,30M</t>
  </si>
  <si>
    <t>BARRACÃO ABERTO PARA APOIO À PRODUÇÃO (CARPINTARIA, CENTRAL DE ARMAÇÃO, OFICINA, ETC.) C/ TESOURAS, TELHA 4MM, PISO EM CONCRETO DESEMPOLADO</t>
  </si>
  <si>
    <t>REMOÇÃO  E RELOCAÇÃO DE TAPUME</t>
  </si>
  <si>
    <t>LIGAÇÃO PREDIAL DE ÁGUA EM MURETA DE CONCRETO, PROVISÓRIA OU DEFINITIVA, COM FORNECIMENTO DE MATERIAL, INCLUSIVE MURETA E HIDRÔMETRO, REDE DN 50MM</t>
  </si>
  <si>
    <t>ANDAIME METÁLICO FACHADEIRO - LOCAÇÃO MENSAL , MONTAGEM E DESMONTAGEM</t>
  </si>
  <si>
    <t>MONITORAMENTO E REVISÃO DO CRONOGRAMA DOS SERVIÇOS</t>
  </si>
  <si>
    <t>PLANO DE GERENCIAMENTO DE RESÍDUOS DA CONSTRUÇÃO CIVIL (PGCC)</t>
  </si>
  <si>
    <t>FURO DE SONDAGEM - ATÉ 15M</t>
  </si>
  <si>
    <t>SINALIZAÇÃO DIURNA COM TELA TAPUME EM PVC - 10 USOS</t>
  </si>
  <si>
    <t>SINALIZAÇÃO COM CAVALETE PLÁSTICO DESMONTÁVEL</t>
  </si>
  <si>
    <t>DEMOLIÇÃO DE MEIO-FIO GRANÍTICO OU PRE-MOLDADO</t>
  </si>
  <si>
    <t>ESCAVAÇÃO, CARGA E TRANSPORTE DE MATERIAL DE 2ª  CATEGORIA, COM CARREGADEIRA, DMT 1801 A 2000M</t>
  </si>
  <si>
    <t>MATERIAL PARA BASE COM CBR&gt;60, INCLUSIVE AQUISIÇÃO, ESCAVAÇÃO E CARGA, EXCLUSIVE LIMPEZA E TRANSPORTE(ÁREA ESTACIONAMENTO E PREDIO UQV)</t>
  </si>
  <si>
    <t>EXECUÇÃO DE ESTACA HÉLICE CONTÍNUA MONITORADA Ø 400MM, CONCRETO FCK=40MPA, INCLUSIVE AÇO, BOMBEAMENTO  EXCLUSIVE MOBILIZAÇÃO E DESMOBILIZAÇÃO DE EQUIPAMENTO E BATE-ESTACAS</t>
  </si>
  <si>
    <t>EXECUÇÃO DE ESTACA HÉLICE CONTÍNUA MONITORADA Ø 500MM, CONCRETO FCK=40MPA, INCLUSIVE AÇO, BOMBEAMENTO  EXCLUSIVE MOBILIZAÇÃO E DESMOBILIZAÇÃO DE EQUIPAMENTO E BATE-ESTACAS</t>
  </si>
  <si>
    <t>TUBO PVC RÍGIDO SOLDÁVEL MARROM P/ ÁGUA, D = 75 MM (2 1/2")</t>
  </si>
  <si>
    <t>QUADRO DE COMANDO PARA 2 BOMBAS DE RECALQUES DE 1/3 A 2 CV, TRIFÁSICA, 220 VOLTS, COM CHAVE SELETORA, ACIONAMENTO MANUAL/AUTOMÁTICO, RELÉ DE SOBRECARGA E CONTATORA</t>
  </si>
  <si>
    <t>TRAVES OFICIAL PARA FUTEBOL DE SALÃO 3X2M EM AÇO GALV.3", COM REQUADRO E REDES DE POLIETILENO FIO 4MM (CONJUNTO P/FUTSAL)</t>
  </si>
  <si>
    <t>POSTE OFICIAL PARA VOLEI EM AÇO GALVANIZADO D=3", C/ESTICADOR E CATRACA</t>
  </si>
  <si>
    <t>REGULARIZAÇÃO DE BASE PARA REVEST. DE PISOS COM ARG. TRAÇO T4, ESP. MÉDIA = 2,5CM</t>
  </si>
  <si>
    <t>SOLEIRA EM GRANITO VERDE UBATUBA, L = 22 CM, E = 2 CM</t>
  </si>
  <si>
    <t>PEITORIL EM GRANITO SAO GABRIEL 20CM</t>
  </si>
  <si>
    <t>FORRO DE PVC,  EM PLACAS 1,25 X 0,625, COR BRANCA OU PALHA, MARCA MEDABIL OU SIMILAR, INCLUSIVE ESTRUTURA DE FIXAÇÃO (PERFÍS) DE ALUMINIO, INSTALADO</t>
  </si>
  <si>
    <t>REVESTIMENTO CERMICO PARA PAREDE, 10 X 10 CM, ELIZABETH, LINHA VERMELHO CRISTAL, OU SIMILAR, APLICADO COM ARGAMASSA INDUSTRIALIZADA AC-III, REJUNTADO, EXCLUSIVE REGULARIZAO DE BASE OU EMBOO - REV 04</t>
  </si>
  <si>
    <t>FORRO DE PVC,  EM PLACAS 1,25 X 0,625, COR BRANCA OU PALHA, MARCA MEDABIL OU SIMILAR, INCLUSIVE ESTRUTURA DE FIXAÇÃO (PERFÍS), INSTALADO</t>
  </si>
  <si>
    <t>RUFO EM CHAPA DE ALUMÍNIO, ESP = 0,6MM, LARG = 30,0CM</t>
  </si>
  <si>
    <t>CALHA EM CHAPA DE ALUMINIO ESPESSURA=1MM, DESENVOLVIMENTO 160 CM</t>
  </si>
  <si>
    <t>FORNECIMENTO E ESPALHAMENTO DE TERRA VEGETAL PREPARADA</t>
  </si>
  <si>
    <t>REGULARIZAÇÃO, NIVELAMENTO E ESPALHAMENTO DA MISTURA FÉRTIL ORGÂNICA - TOPSOIL</t>
  </si>
  <si>
    <t>TRAVE PARA CAMPO DE FUTEBOL SOÇAITE, DESMONTÁVEL</t>
  </si>
  <si>
    <t>ASPERSOR ROTOR, P/IRRIGAÇÃO REF.8005-SS, ENTRADA ROSCADA DE 1", FÊMEA BSP, COLUNA AÇO INOX, MARCA RAIN BIRD OU SIMILAR</t>
  </si>
  <si>
    <t>ASSENTAMENTO DE TUBO PVC P/ IRRIGAÇÃO Ø 100 MM, PN 80 JE , LINHA IRRIGA-LF, TIGRE OU SIMILAR</t>
  </si>
  <si>
    <t>ASSENTAMENTO DE BOCAIS, ASPERSORES, GOTEJADORES, CONECTORES, ETC, DE IRRIGAÇÃO (SERGIPETEC)</t>
  </si>
  <si>
    <t>ASSENTAMENTO DE TUBO PVC P/IRRIGAÇÃO D=50MM, LINHA IRRIGA-LF, TIGRE OU SIMILAR</t>
  </si>
  <si>
    <t>JUNTA SERRADA, DIMENSÕES 6X60MM, COM PREENCHIMENTO DE MASTIQUE DE POLIURETANO MBT, BASF OU SIMILAR, PARA PAVIMENTOS EM CONCRETO</t>
  </si>
  <si>
    <t>SUB-BASE DE SOLO-BRITA MISTURADO NA PISTA, COM MATERIAL DA PRÓPRIA ESCAVAÇÃO (60% DE SOLO, 20% DE AREIA E 20% DE BRITA), EXCLUSIVE AREIA E TRANSPORTE DA BRITA</t>
  </si>
  <si>
    <t>PISO TÁTIL DIRECIONAL E DE ALERTA, EM CONCRETO COLORIDO, P/DEFICIENTES VISUAIS, DIMENSÕES 30X30CM, APLICADO COM ARGAMASSA INDUSTRIALIZADA AC-II, REJUNTADO, EXCLUSIVE REGULARIZAÇÃO DE BASE</t>
  </si>
  <si>
    <t>REVESTIMENTO METÁLICO EM ALUMÍNIO COMPOSTO (ALUCOBOND), E=0,3MM, PINTURA KAYNAR 500 COMPOSTA POR SEIS CAMADAS,  INCLUSIVE ESTRUTURA METÁLICA AUXILIAR EM PERFIL DE VIGA "U" DE 2" - FORNECIMENTO E MONTAGEM</t>
  </si>
  <si>
    <t>LETRA EM AÇO INOX ESCOVADO/POLIDO 50 X 50CM - INSTALADO</t>
  </si>
  <si>
    <t>MURO EM ALVENARIA BLOCO CIMENTO, E= 0,09M, C/ ALV DE PEDRA 0,35 X 0,60M, COLUNAS CONCRETO ARMADO FCK = 15,0MPA CADA 3,00M, C/ CHAPISCO</t>
  </si>
  <si>
    <t>FORNECIMENTO E INSTALAÇÃO DE FACHADA EM PELE DE VIDRO, EM VIDRO LAMINADO 3+3 REFLETIVO</t>
  </si>
  <si>
    <t>RUFO DE CONCRETO ARMADO FCK=20MPA L=30CM E H=5CM</t>
  </si>
  <si>
    <t>REVESTIMENTO CERÂMICO PARA PISO OU PAREDE, 24 X 11,6 CM, E=9MM, LINHA SPORT, PLACA EXTRUDADA, GAIL, REF. 1009 OU SIMILAR, APLICADO COM ARGAMASSA INDUSTRIALIZADA AC-III, REJUNTADO, EXCLUSIVE REGULARIZAÇÃO DE BASE OU EMBOÇO</t>
  </si>
  <si>
    <t>PORTA EM CHAPA LISA DE ALUMÍNIO, COR N/P/B, COMUM, DE ABRIR OU CORRER</t>
  </si>
  <si>
    <t>EMASSAMENTO DE SUPERFÍCIE, COM APLICAÇÃO DE 01 DEMÃO DE MASSA CORRIDA, LIXAMENTO E RETOQUES - R1</t>
  </si>
  <si>
    <t>PREPARO DE SUPERFÍCIE COM LIXAMENTO DE PAREDES E TETOS</t>
  </si>
  <si>
    <t>PAINEL ELÉTRICO P/ BOMBA, COM CHAVE DE PARTIDA DIRETA (MANUAL/AUTOMÁTICA), 15 CV, TRIFÁSICO</t>
  </si>
  <si>
    <t>JUNÇÃO SIMPLES EM PVC RÍGIDO C/ ANÉIS, PARA ESGOTO PRIMÁRIO, DIÂM =100 X 50MM</t>
  </si>
  <si>
    <t>TERMINAL DE VENTILAÇÃO EM PVC RÍGIDO SOLDÁVEL, PARA ESGOTO PRIMÁRIO, DIÂM = 50MM</t>
  </si>
  <si>
    <t>FILTRO ANAERBIO EM CONCRETO ARMADO DIMENSES INTERNAS 1,50 X 1,50 X 2,50 M - R1</t>
  </si>
  <si>
    <t>SUMIDOURO PAREDES COM BLOCOS CERÂMICOS 6 FUROS E DIMENSÕES INTERNAS DE 3,00 X 1,50 X 1,50 M</t>
  </si>
  <si>
    <t>CALHA DE PISO EM PERFIL METÁLICO TIPO "U" DE 3"</t>
  </si>
  <si>
    <t>TUBO PVC RÍGIDO SOLDÁVEL MARROM P/ ÁGUA, D = 40 MM (1 1/4")</t>
  </si>
  <si>
    <t>FORNECIMENTO E INSTALAÇÃO DE BUCHA DE NYLON S10 (REF. VL - 1.80 VALEMAM OU SIMILAR)</t>
  </si>
  <si>
    <t>FORNECIMENTO E INSTALAÇÃO DE BUCHA DE NYLON S-7 (FISCHER OU SIMILAR)</t>
  </si>
  <si>
    <t>FORNECIMENTO E INSTALAÇÃO DE VERGALHÃO (TIRANTE C/ ROSCA D=3/8"X1000MM (MARVITEC REF. 1431 OU SIMILAR)</t>
  </si>
  <si>
    <t>PARAFUSO FENDA EM AÇO INOX 1/4" X 3/4" - FORNECIMENTO E COLOCAÇÃO</t>
  </si>
  <si>
    <t>FORNECIMENTO E INSTALAÇÃO DE PARAFUSO CABEÇA REDONDA DE ROSCA SOBERBA 6.1X50 (REF. VL 1.77 VALEMAM OU SIMILAR)</t>
  </si>
  <si>
    <t>FORNECIMENTO E INSTALAÇÃO DE PARAFUSO CABEÇA LENTILHA 1/4" X 1/2" (REF. VL 1.68 VALEMAM OU SIMILAR)</t>
  </si>
  <si>
    <t>TERMINAL SAPATA DE COBRE PARA CABO 35MM2</t>
  </si>
  <si>
    <t>TERMINAL DE COMPRESSÃO TIPO GARFO PARA CABO DE 6 MM2 - FORNECIMENTO E INSTALAÇÃO</t>
  </si>
  <si>
    <t>FIXAÇÃO DE ELETROCALHAS COM VERGALHÃO (TIRANTE) COM ROSCA TOTAL Ø 1/4"X1000MM (MARVITEC REF. 1431 OU SIMILAR)</t>
  </si>
  <si>
    <t>CAIXA DE PASSAGEM EM ALVENARIA DE TIJOLOS MACIÇOS ESP. = 0,12M,  DIM. INT. =  1.00 X 1.00 X 0,60M</t>
  </si>
  <si>
    <t>CAIXA DE PASSAGEM EM ALVENARIA DE TIJOLOS MACIÇOS ESP. = 0,12M,  DIM. INT. =  0.60 X 0.60 X 1,00M</t>
  </si>
  <si>
    <t>TOMADA PARA USO GERAL, 2P + T, ABNT, DE SOBREPOR, 20 A, COM CAIXA, "SISTEMA X"</t>
  </si>
  <si>
    <t>TOMADA 2P + T, ABNT, DE SOBREPOR, 10 A</t>
  </si>
  <si>
    <t>DISPOSITIVO DE PROTEÇÃO CONTRA SURTO DE TENSÃO DPS 60KA - 275V</t>
  </si>
  <si>
    <t>DISPOSITIVO DIFERENCIAL DR ALTA SENSIB.(30MA) TETRAPOLAR 25A</t>
  </si>
  <si>
    <t>FORNECIMENTO E INSTALAÇÃO DE ELETROCALHA PERFURADA 100 X   50 X 3000 MM (REF. MOPA OU SIMILAR) COM TAMPA</t>
  </si>
  <si>
    <t>CURVA HORIZONTAL 100 X 50 MM PARA ELETROCALHA METÁLICA, COM ÂNGULO 90° (REF.: MOPA OU SIMILAR)</t>
  </si>
  <si>
    <t>TAMPA DE ENCAIXE 100 X 3000 MM, ZINCADA, PARA ELETROCALHA METÁLICA (REF.: MOPA OU SIMILAR)</t>
  </si>
  <si>
    <t>EMENDA INTERNA 100 X 50 MM COM BASE LISA PERFURADA PARA ELETROCALHA METÁLICA (REF. MOPA OU SIMILAR)</t>
  </si>
  <si>
    <t>FORNECIMENTO E INSTALAÇÃO DE ELETROCALHA PERFURADA 150 X  100 X 3000 MM  (REF. MOPA OU SIMILAR)</t>
  </si>
  <si>
    <t>SUPORTE VERTICAL  100 X 50 MM  PARA FIXAÇÃO DE ELETROCALHA METÁLICA ( REF.: MOPA OU SIMILAR)</t>
  </si>
  <si>
    <t>SUPORTE VERTICAL  100 X 100 MM  PARA FIXAÇÃO DE ELETROCALHA METÁLICA ( REF.: MOPA OU SIMILAR)</t>
  </si>
  <si>
    <t>ABRAÇADEIRA METÁLICA TIPO "D" DE 1"</t>
  </si>
  <si>
    <t>ABRAÇADEIRA METÁLICA TIPO "D" DE 3/4"</t>
  </si>
  <si>
    <t>TAMPA DE ENCAIXE 38MM PARA PERFILADO</t>
  </si>
  <si>
    <t>ELETRODUTO DE PVC RÍGIDO ROSCÁVEL, DIÂM = 110MM (4")</t>
  </si>
  <si>
    <t>REFLETOR LED HOLOFOTE 100W IP66 BIVOLT FORTE LUZ BRANCO FRIO</t>
  </si>
  <si>
    <t>REFLETOR LED HOLOFOTE 50W IP66 BIVOLT FORTE LUZ BRANCO FRIO</t>
  </si>
  <si>
    <t>FORNECIMENTO E IMPLANTAÇÃO DE RELÉ FOTO-ELÉTRICO EM POSTE</t>
  </si>
  <si>
    <t>QUADRO DE DISTRIBUIÇÃO DE EMBUTIR, EM CHAPA DE AÇO, PARA ATÉ 70 DISJUNTORES, COM BARRAMENTO, PADRÃO DIN, EXCLUSIVE DISJUNTORES</t>
  </si>
  <si>
    <t>QUADRO GERAL DE DISTRIBUIÇÃO, EMBUTIR, COM BARRAMENTO, EM CHAPA DE AÇO, MEDINDO:1800X1100X250CM, EXCLUSIVE DISJUNTORES</t>
  </si>
  <si>
    <t>CABO DE COBRE ISOLADO EM EPR FLEXÍVEL UNIPOLAR  70MM²  - 0,6KV/1KV/90°</t>
  </si>
  <si>
    <t>CABO DE COBRE ISOLADO PVC RÍGIDO UNIPOLAR SEÇÃO 150MM², 0,6/ 1KV/ 70°</t>
  </si>
  <si>
    <t>CABO DE COBRE ISOLADO HEPR (XLPE), FLEXÍVEL,  25MM²,  1KV / 90º C</t>
  </si>
  <si>
    <t>CABO DE COBRE FLEXÍVEL ISOLADO, SEÇÃO 35MM², 450/ 750V / 70°C</t>
  </si>
  <si>
    <t>CABO DE COBRE ISOLADO HEPR (XLPE), RÍGIDO, 50MM², 1KV / 90º C</t>
  </si>
  <si>
    <t>CABO DE COBRE ISOLADO HEPR (XLPE), RIGIDO,  95MM²,  1KV / 90º C</t>
  </si>
  <si>
    <t>CABO DE COBRE ISOLADO HEPR (XLPE), RIGIDO,  185MM²,  1KV / 90º C</t>
  </si>
  <si>
    <t>DISJUNTOR TERMOMAGNETICO TRIPOLAR  63 A, PADRÃO DIN (EUROPEU - LINHA BRANCA), CURVA C</t>
  </si>
  <si>
    <t>DISJUNTOR TERMOMAGNETICO TRIPOLAR  70 A, PADRÃO DIN (EUROPEU - LINHA BRANCA), CURVA C, 10KA</t>
  </si>
  <si>
    <t>DISJUNTOR TERMOMAGNETICO TRIPOLAR 100 A, PADRÃO DIN (EUROPEU - LINHA BRANCA), 10KA</t>
  </si>
  <si>
    <t>DISJUNTOR TERMOMAGNETICO TRIPOLAR 200 A, PADRÃO DIN (EUROPEU - LINHA BRANCA), CORRENTE 10KA</t>
  </si>
  <si>
    <t>DISJUNTOR TERMOMAGNETICO TRIPOLAR 400 A, PADRÃO DIN (EUROPEU - LINHA BRANCA), 65KA</t>
  </si>
  <si>
    <t>DISJUNTOR TERMOMAGNETICO TRIPOLAR 500 A, PADRÃO DIN (EUROPEU - LINHA BRANCA), 65KA</t>
  </si>
  <si>
    <t>DISJUNTOR TERMOMAGNETICO MONOPOLAR 10 A, PADRÃO DIN (LINHA BRANCA) CURVA DE DISPARO B, CORRENTE DE INTERRUPÇÃO 5KA, REF.: SIEMENS 5 SX1 OU SIMILAR.</t>
  </si>
  <si>
    <t>DISJUNTOR TERMOMAGNETICO MONOPOLAR 13 A, PADRÃO DIN (LINHA BRANCA) CURVA DE DISPARO B, CORRENTE DE INTERRUPÇÃO 5KA, REF.: SIEMENS 5 SX1 OU SIMILAR.</t>
  </si>
  <si>
    <t>DISJUNTOR TERMOMAGNETICO MONOPOLAR 16 A, PADRÃO DIN (LINHA BRANCA) CURVA DE DISPARO B, CORRENTE DE INTERRUPÇÃO 5KA, REF.: SIEMENS 5 SX1 OU SIMILAR.</t>
  </si>
  <si>
    <t>DISJUNTOR TERMOMAGNETICO MONOPOLAR 20 A, PADRÃO DIN (EUROPEU - LINHA BRANCA), CURVA C, CORRENTE 5KA</t>
  </si>
  <si>
    <t>DISJUNTOR TERMOMAGNETICO MONOPOLAR 30 A, PADRÃO DIN (EUROPEU - LINHA BRANCA)</t>
  </si>
  <si>
    <t>DISJUNTOR TERMOMAGNETICO MONOPOLAR 32 A, PADRÃO DIN (EUROPEU - LINHA BRANCA)</t>
  </si>
  <si>
    <t>DISJUNTOR BIPOLAR DR 25 A  - DISPOSITIVO RESIDUAL DIFERENCIAL, TIPO AC, 30MA, REF.5SM1 312-OMB, SIEMENS OU SIMILAR</t>
  </si>
  <si>
    <t>DISJUNTOR TETRAPOLAR DR 125 A, TIPO AC, CORRENTE NOMINAL RESIDUAL 30MA, REF.: SIEMENS 5SM3-3450 OU SIMILAR</t>
  </si>
  <si>
    <t>DISJUNTOR BIPOLAR DR 40 A  - DISPOSITIVO RESIDUAL DIFERENCIAL, TIPO AC, 30MA, REF.5SM1 314-OMB, SIEMENS OU SIMILAR</t>
  </si>
  <si>
    <t>GANCHO SUSPENSÃO COM OLHAL, FORNECIMENTO</t>
  </si>
  <si>
    <t>CONECTOR EM LATÃO TIPO MINIGAR PARA CABOS 16 - 50 MM² (SPDA)</t>
  </si>
  <si>
    <t>CAIXA DE EQUALIZAÇÃO P/ATERRAMENTO 20X20X10CM DE SOBREPOR P/11 TERMINAIS DE PRESSÃO C/BARRAMENTO</t>
  </si>
  <si>
    <t>CANALETA DE DRENAGEM EM CONCRETO FCK=20MPA DIMENSÕES INTERNAS 80 X 50 X 150 CM E=10CM COM TAMPA EM TRILHO TR 25</t>
  </si>
  <si>
    <t>CAIXA DRENAGEM 1,60X1,60X0,85M EM ALVENARIA, FUNDO CONCRETO</t>
  </si>
  <si>
    <t>COLCHAO PEDRA BRITADA NO.2 PARA DRENO</t>
  </si>
  <si>
    <t>FORNECIMENTO E INSTALAÇÃO DE ELETROCALHA PERFURADA 200 X 100 X 3000 MM (REF. MOPA OU SIMILAR)</t>
  </si>
  <si>
    <t>CURVA HORIZONTAL 300 X 100 MM PARA ELETROCALHA METÁLICA, COM ÂNGULO 90° (REF.: MOPA OU SIMILAR)</t>
  </si>
  <si>
    <t>EMENDA INTERNA PARA ELETROCALHA TIPO U 200X100</t>
  </si>
  <si>
    <t>TÊ HORIZONTAL 200 X 100 MM PARA ELETROCALHA METÁLICA  (REF.: MOPA OU SIMILAR)</t>
  </si>
  <si>
    <t>SUPORTE HORIZONTAL 200 X 50 MM PARA ELETROCALHA METÁLICA (REF.: MOPA OU SIMILAR)</t>
  </si>
  <si>
    <t>ABRAÇADEIRA METÁLICA TIPO "D" DE 1/2"</t>
  </si>
  <si>
    <t>TOMADA DUPLA PARA LÓGICA RJ45, 4"X2", EMBUTIR, COMPLETA, REF.0605, FAME OU SIMILAR</t>
  </si>
  <si>
    <t>TOMADA PARA LÓGICA, RJ45, COM CAIXA SOBREPOR, APARENTE</t>
  </si>
  <si>
    <t>CABO DE FIBRA OPTICA FCB-XF12 ASU80 - AUTO SUSTENTAVEL 12FIBRAS</t>
  </si>
  <si>
    <t>FORNECIMENTO E INSTALAÇÃO DE VOICE PANEL 24 PORTAS CAT 6</t>
  </si>
  <si>
    <t>PATCH CABLE EXTRA-FLEXÍVEL RJ-45/RJ-45 DE 2,50M</t>
  </si>
  <si>
    <t>FORNECIMENTO E INSTALAÇÃO DE NO-BREAK 110/220 V, 1.2 KVA COM 03 SAÍDAS 110 V AC</t>
  </si>
  <si>
    <t>RACK 19" 570MM 44U</t>
  </si>
  <si>
    <t>FORNECIMENTO E INSTALAÇÃO DE RACK  DE PISO 19" X 16U X 570MM (GABINETE) INCLUSIVE ACESSÓRIOS</t>
  </si>
  <si>
    <t>LUVA REDUÇÃO FERRO GALVANIZADO D = 75MM (2 1/2") X 33MM (1")</t>
  </si>
  <si>
    <t>TANQUE DE PRESSÃO CAPACIDADE 30 LT (P/INCENDIO)</t>
  </si>
  <si>
    <t>FORNECIMENTO E INSTALAÇÃO  DE PRESSOSTATO 0 A 10 KGF/CM2</t>
  </si>
  <si>
    <t>BOMBA SCHNEIDER MOD BPI ACOPLADA EM MOTOR ELÉTRICO 5 CV, SUCÇÃO E RECALQUE D=2 1/2"</t>
  </si>
  <si>
    <t>BOMBA PARA INCÊNDIO JOCKEY 2CV</t>
  </si>
  <si>
    <t>ABRIGO PARA HIDRANTE INTERNO, INCLUSIVE CAIXA EMBUTIR CHAPA FERRO N. 14, DIMENSES 0.90 X 0.60 X 0.17 M, REGISTRO TIPO GLOBO 2 1/2",  MANGUEIRA (30M) COM ESGUICHO E CONEXES - REV 03</t>
  </si>
  <si>
    <t>ACIONADOR MANUAL (BOTOEIRA) TIPO QUEBRA-VIDRO, P/INSTAL. INCENDIO</t>
  </si>
  <si>
    <t>CABO DE COBRE PP CORDPLAST 2 X 1,5 MM2, 450/750V</t>
  </si>
  <si>
    <t>PLACA DE SINALIZACAO DE SEGURANCA CONTRA INCENDIO, FOTOLUMINESCENTE, RETANGULAR, *12 X 40* CM, EM PVC *2* MM ANTI-CHAMAS (SIMBOLOS, CORES E PICTOGRAMAS CONFORME NBR 13434)</t>
  </si>
  <si>
    <t>EXTINTOR CO2 6 KG NBR 11716 BC</t>
  </si>
  <si>
    <t>CENTRAL DE ALARME ENDEREÇÁVEL DE INCENDIO COM SISTEMA P/ ATÉ 250 DISPOSITIVOS, MARCAL VERIN OU SIMILAR, MODELO VRE-250 C/ BATERIA DE 12V E 7AMPERES</t>
  </si>
  <si>
    <t>QUADRO DE COMANDO PARA 3 BOMBAS DE INCENDIO, SENDO DE 2 DE AT 10 CV E 01 BOMBA JQUEI 3CV, TRIFSICA, 220 VOLTS COM CHAVE SELETORA, ACIONAMENTO MANUAL / AUTOMTICO, QUADRO 1,50X1,00X0,30M, BARRAMENTO DE COBRE, (VER DESC COMPLEMENTAR) - FORNECIMENTO</t>
  </si>
  <si>
    <t>FORNECIMENTO E INSTALAO DE CONDICIONADOR DE AR TIPO SPLIT 18000 BTU/H C/ COMPRESSOR ROTATIVO</t>
  </si>
  <si>
    <t>FORNECIMENTO E INSTALAÇÃO DE CONDICIONADOR DE AR TIPO SPLIT 30000 BTU/H C/ COMPRESSOR ROTATIVO</t>
  </si>
  <si>
    <t>FORNECIMENTO E INSTALAÇÃO DE CONDICIONADOR DE AR TIPO SPLIT 48000 BTU/H C/ COMPRESSOR ROTATIVO</t>
  </si>
  <si>
    <t>FORNECIMENTO E INSTALAÇÃO DE TUBULAÇÃO EM COBRE P/ INTERLIGAÇÃO DO CONDENSADOR AO EVAPORADOR, INCLUSIVE ISOLAMENTO, ALIMENTAÇÃO ELÉTRICA, CONEXÕES E FIXAÇÕES, P/ CONDICIONADORES DE AR SPLIT SYSTEM ATÉ 48.000 BTU.</t>
  </si>
  <si>
    <t>FORNECIMENTO  E INSTALAÇÃO DE TUBO DE BORRACHA ELASTOMÉRICA ARMAFLEX M-28  Ø3/4"</t>
  </si>
  <si>
    <t>CABO DE COBRE PP CORDPLAST 4 X 2,5 MM2, 450/750V - FORNECIMENTO E INSTALAÇÃO</t>
  </si>
  <si>
    <t>FORNECIMENTO E INSTALAÇÃO DE ELETROCALHA PERFURADA 300 X 100 X 3000 MM (REF. MOPA OU SIMILAR)</t>
  </si>
  <si>
    <t>ABRIGO DE GÁS PARA 2 CILINDROS 45 KG, EXEC. EM ALV. BLOCO CONC CHEIO,DIM 1,50X0.85X2.10M, INCLUSIVE CILINDROS E REDE INTERNA DO ABRIGO COMPREENDENDO TUBOS E VÁLVULAS DE ESFERA QUE INTERLIGAM OS CILINDROS</t>
  </si>
  <si>
    <t>MANÔMETRO NPT 1/4, 0 A 300 PSI</t>
  </si>
  <si>
    <t>DISPENSER, EM PLÁSTICO, PARA PAPEL HIGIÊNICO EM ROLO</t>
  </si>
  <si>
    <t>DISPENSER PARA SABONETE LÍQUIDO</t>
  </si>
  <si>
    <t>CUBA DE SOBREPOR (DECA LINHA CARRARA REF.L34 OU SIMILAR)</t>
  </si>
  <si>
    <t>CHUVEIRO ALTA SEGURANÇA (ANTI-VANDALISMO), PASSANTE P/PAREDE ESP=200-300MM, DOCOL OU SIMILAR</t>
  </si>
  <si>
    <t>BARRA DE APOIO, RETA, FIXA, EM AÇO INOX, L=80CM, D=1 1/2", JACKWAL OU SIMILAR</t>
  </si>
  <si>
    <t>BARRA DE APOIO, ANGULAR, FIXA, EM AÇO INOX, L=84CM, D=1 1/2", JACKWAL OU SIMILAR</t>
  </si>
  <si>
    <t>TORNEIRA DE PAREDE, CROMADA, FECHAMENTO AUTOMÁTICO, BIOPRESS, REF. 1182-BIO, DA FABRIMAR OU SIMILAR</t>
  </si>
  <si>
    <t>DUCHA MANUAL COM REGISTRO, LINHA ASPEN, REF. 1984 C35 ACT, DA DECA OU SIMILAR</t>
  </si>
  <si>
    <t>BANCADA EM GRANITO VERDE UBATUBA, E = 2CM</t>
  </si>
  <si>
    <t>DIVISÓRIA EM GRANITO VERDE UBATUBA, POLIDO DOS DOIS LADOS, ACABAMENTO BOLEADO, E= 2CM, ASSENTADO COM ARGAMASSA TRACO 1:4, ARREMATE EM CIMENTO BRANCO, EXCLUSIVE FERRAGENS</t>
  </si>
  <si>
    <t>LAVATÓRIO DE LOUÇA S/ COLUNA (INCL. TORN.SIFÃO E VÁLVULA )-PNE</t>
  </si>
  <si>
    <t>TORNEIRA CROMADA PARA TANQUE/JARDIM, 1/2", REF.1153 C39, DECA OU SIMILAR</t>
  </si>
  <si>
    <t>CABO DE ALUMINIO NU ASC/CA 7 FIOS - 1/0 AWG - FORNECIMENTO</t>
  </si>
  <si>
    <t>CABO COBRE FLEXÍVEL, NÃO HOLOGENADO, 95,0MM2 - 0,6/1KV / 90º</t>
  </si>
  <si>
    <t>FORNECIMENTO DE ARRUELA GALVANIZADA, QUADRADA, 18 X 38 MM</t>
  </si>
  <si>
    <t>FORNECIMENTO DE CONECTOR CUNHA 4-2 AWG - 6 A 1/0</t>
  </si>
  <si>
    <t>CONECTOR PARAFUSO FENDIDO PARA CABO DE 70MM2 - FORNECIMENTO E INSTALACAO</t>
  </si>
  <si>
    <t>FORNECIMENTO DE ELO FUSÍVEL TIPO 12 H, COMP.= 500MM</t>
  </si>
  <si>
    <t>CRUZETA EM CONCRETO ARMADO, TIPO "T", 1900MM - FORNECIMENTO</t>
  </si>
  <si>
    <t>FORNECIMENTO DE PARAFUSO CABEÇA ABAULADA 16 X 45MM</t>
  </si>
  <si>
    <t>FORNECIMENTO DE PARAFUSO CABEÇA ABAULADA 16 X 250MM</t>
  </si>
  <si>
    <t>FORNECIMENTO E INSTALAÇÃO DE PÁRA-RAIO DE DISTRIBUIÇÃO POLIMÉRICO 12KV, C/ DESLIGAMENTO AUTOMÁTICO, RESIST. NÃO LINEAR</t>
  </si>
  <si>
    <t>FORNECIMENTO E INSTALAÇÕA DE ISOLADOR DE PINO DE VIDRO MULTI-CORPO P/ 15 KV</t>
  </si>
  <si>
    <t>FORNECIMENTO DE ALÇA PREFORMADA DE ALUMÍNIO P/ CA 1/0 AWG</t>
  </si>
  <si>
    <t>FORNECIMENTO DE GANCHO DE OLHAL C/ FURO 18 MM</t>
  </si>
  <si>
    <t>FORNECIMENTO DE MANILHA SAPATILHA EM FERRO NODULAR GALVANIZADO</t>
  </si>
  <si>
    <t>FORNECIMENTO DE ISOLADOR DE DISCO POLIMÉRICO 15 KV</t>
  </si>
  <si>
    <t>FORNECIMENTO DE ARAME DE FERRO GALVANIZADO 12 BWG</t>
  </si>
  <si>
    <t>FORNECIMENTO E INSTALAÇÃO DE CAIXA PARA MEDIÇÃO INDIRETA PADRÃO ENERGISA (1.50 X 0.60 X 0.30 M)</t>
  </si>
  <si>
    <t>TERMINAL DE COMPRESSÃO 2 FUROS PARA CABO DE 95 MM2 - FORNECIMENTO E INSTALAÇÃO</t>
  </si>
  <si>
    <t>TERMINAL DE COMPRESSÃO 2 FUROS PARA CABO DE 185 MM2 - FORNECIMENTO E INSTALAÇÃO</t>
  </si>
  <si>
    <t>TERMINAL DE COMPRESSÃO 2 FUROS PARA CABO DE 50 MM2 - FORNECIMENTO E INSTALAÇÃO</t>
  </si>
  <si>
    <t>FORNECIMENTO DE SUPORTE P/ TRANSFORMADOR EM POSTE DT</t>
  </si>
  <si>
    <t>FORNECIMENTO DE PORCA OLHAL EM AÇO CARBONO 16 MM</t>
  </si>
  <si>
    <t>POSTE DE CONCRETO DUPLO T (DT) 11/1000 - FORNECIMENTO E ASSENTAMENTO</t>
  </si>
  <si>
    <t>CAIXA DE INSPEÇÃO EM PVC 300MM</t>
  </si>
  <si>
    <t>CAIXA DE PASSAGEM EM ALVENARIA DE TIJOLOS MACIÇOS ESP. = 0,12M,  DIM. INT. =  0.40 X 0.40 X 0.30M, COM BRITA E GRELHA EM FERRO FUNDIDO</t>
  </si>
  <si>
    <t>FITA ISOLANTE ALTA FUSÃO 19 MM X 10 M - FORNECIMENTO</t>
  </si>
  <si>
    <t>FITA EM AÇO INOX, FUSIMEC OU SIMILAR - FORNECIMENTO</t>
  </si>
  <si>
    <t>FORNECIMENTO E INSTALAÇÃO DE BUCHA DE PASSAGEM INTERNA/INTERNA, EM PORCELANA, CLASSE 15 KV, CORRENTE 200A (NBI 95 KV), INCLUSO SUPORTE P/BUCHA</t>
  </si>
  <si>
    <t>FORNECIMENTO E INSTALAÇÃO DE CHAVE SECCIONADORA TRIPOLAR 15KV - 400A</t>
  </si>
  <si>
    <t>RETIRADA DE ENTULHO DA OBRA UTILIZANDO CAIXA COLETORA CAPACIDADE 5 M3</t>
  </si>
  <si>
    <t xml:space="preserve"> 73805/001 </t>
  </si>
  <si>
    <t>BARRACAO DE OBRA PARA ALOJAMENTO/ESCRITORIO, PISO EM PINHO 3A, PAREDES EM COMPENSADO 10MM, COBERTURA EM TELHA FIBROCIMENTO 6MM, INCLUSO INSTALACOES ELETRICAS E ESQUADRIAS. REAPROVEITADO 5 VEZES</t>
  </si>
  <si>
    <t xml:space="preserve"> 50 </t>
  </si>
  <si>
    <t xml:space="preserve"> 020155 </t>
  </si>
  <si>
    <t>DEMOL.MURO/PAREDE PLACA PRÉ-MOLDADA C/TRANSP.C.B.E CARGA</t>
  </si>
  <si>
    <t xml:space="preserve"> 7564 </t>
  </si>
  <si>
    <t xml:space="preserve"> 74141/003 </t>
  </si>
  <si>
    <t>LAJE PRE-MOLD BETA 16 P/3,5KN/M2 VAO 5,2M INCL VIGOTAS TIJOLOS ARMADU-RA NEGATIVA CAPEAMENTO 3CM CONCRETO 15MPA ESCORAMENTO MATERIAL E MAO  DE OBRA.</t>
  </si>
  <si>
    <t xml:space="preserve"> 95969 </t>
  </si>
  <si>
    <t>EXECUÇÃO DE ESCADA EM CONCRETO ARMADO, MOLDADA IN LOCO, FCK = 25 MPA. AF_02/2017</t>
  </si>
  <si>
    <t xml:space="preserve"> 95956 </t>
  </si>
  <si>
    <t>EXECUÇÃO DE ESTRUTURAS DE CONCRETO ARMADO, FCK = 25 MPA. AF_01/2017</t>
  </si>
  <si>
    <t>PRÉDIO UQV</t>
  </si>
  <si>
    <t xml:space="preserve"> 9775 </t>
  </si>
  <si>
    <t xml:space="preserve"> 72136 </t>
  </si>
  <si>
    <t>PISO INDUSTRIAL DE ALTA RESISTENCIA, ESPESSURA 8MM, INCLUSO JUNTAS DE DILATACAO PLASTICAS E POLIMENTO MECANIZADO</t>
  </si>
  <si>
    <t xml:space="preserve"> 112182 </t>
  </si>
  <si>
    <t>JANELA DE CORRER EM ALUMINIO ANODIZADO PRETO</t>
  </si>
  <si>
    <t xml:space="preserve"> 88493 </t>
  </si>
  <si>
    <t>APLICAÇÃO MECÂNICA DE PINTURA COM TINTA LÁTEX ACRÍLICA EM PAREDES, DUAS DEMÃOS. AF_06/2014</t>
  </si>
  <si>
    <t xml:space="preserve"> C1002 </t>
  </si>
  <si>
    <t>CUMEEIRA TERMOACÚSTICA</t>
  </si>
  <si>
    <t xml:space="preserve"> 8759 </t>
  </si>
  <si>
    <t xml:space="preserve"> 10.4 </t>
  </si>
  <si>
    <t xml:space="preserve"> 10.4.1 </t>
  </si>
  <si>
    <t xml:space="preserve"> 10.5 </t>
  </si>
  <si>
    <t xml:space="preserve"> 10.5.1 </t>
  </si>
  <si>
    <t xml:space="preserve"> 10.5.2 </t>
  </si>
  <si>
    <t xml:space="preserve"> 10.5.3 </t>
  </si>
  <si>
    <t xml:space="preserve"> 10.5.4 </t>
  </si>
  <si>
    <t xml:space="preserve"> 10.6 </t>
  </si>
  <si>
    <t xml:space="preserve"> 10.6.1 </t>
  </si>
  <si>
    <t xml:space="preserve"> 10.6.2 </t>
  </si>
  <si>
    <t xml:space="preserve"> 10.6.3 </t>
  </si>
  <si>
    <t xml:space="preserve"> 10.6.4 </t>
  </si>
  <si>
    <t xml:space="preserve"> 41595 </t>
  </si>
  <si>
    <t>PINTURA ACRILICA DE FAIXAS DE DEMARCACAO EM QUADRA POLIESPORTIVA, 5 CM DE LARGURA</t>
  </si>
  <si>
    <t xml:space="preserve"> 92792 </t>
  </si>
  <si>
    <t>CORTE E DOBRA DE AÇO CA-50, DIÂMETRO DE 6,3 MM, UTILIZADO EM ESTRUTURAS DIVERSAS, EXCETO LAJES. AF_12/2015</t>
  </si>
  <si>
    <t xml:space="preserve"> 12.1.5 </t>
  </si>
  <si>
    <t xml:space="preserve"> 13.1.1 </t>
  </si>
  <si>
    <t xml:space="preserve"> 13.1.2 </t>
  </si>
  <si>
    <t xml:space="preserve"> 13.1.3 </t>
  </si>
  <si>
    <t xml:space="preserve"> C4730 </t>
  </si>
  <si>
    <t xml:space="preserve"> 15.1.4 </t>
  </si>
  <si>
    <t xml:space="preserve"> 15.1.5 </t>
  </si>
  <si>
    <t xml:space="preserve"> 15.1.6 </t>
  </si>
  <si>
    <t xml:space="preserve"> 15.1.7 </t>
  </si>
  <si>
    <t xml:space="preserve"> 15.1.8 </t>
  </si>
  <si>
    <t xml:space="preserve"> 15.1.9 </t>
  </si>
  <si>
    <t xml:space="preserve"> 15.2 </t>
  </si>
  <si>
    <t xml:space="preserve"> 15.2.1 </t>
  </si>
  <si>
    <t xml:space="preserve"> 15.2.2 </t>
  </si>
  <si>
    <t xml:space="preserve"> 15.2.3 </t>
  </si>
  <si>
    <t xml:space="preserve"> 15.2.4 </t>
  </si>
  <si>
    <t xml:space="preserve"> 15.2.5 </t>
  </si>
  <si>
    <t xml:space="preserve"> 15.2.6 </t>
  </si>
  <si>
    <t xml:space="preserve"> 15.2.7 </t>
  </si>
  <si>
    <t xml:space="preserve"> 16.2 </t>
  </si>
  <si>
    <t xml:space="preserve"> 16.2.1 </t>
  </si>
  <si>
    <t xml:space="preserve"> 16.2.2 </t>
  </si>
  <si>
    <t xml:space="preserve"> 16.2.3 </t>
  </si>
  <si>
    <t xml:space="preserve"> 16.2.4 </t>
  </si>
  <si>
    <t xml:space="preserve"> 16.3 </t>
  </si>
  <si>
    <t xml:space="preserve"> 16.3.1 </t>
  </si>
  <si>
    <t xml:space="preserve"> 16.3.2 </t>
  </si>
  <si>
    <t xml:space="preserve"> 16.3.3 </t>
  </si>
  <si>
    <t xml:space="preserve"> 16.3.4 </t>
  </si>
  <si>
    <t xml:space="preserve"> 16.3.5 </t>
  </si>
  <si>
    <t xml:space="preserve"> 16.3.6 </t>
  </si>
  <si>
    <t xml:space="preserve"> 16.3.7 </t>
  </si>
  <si>
    <t xml:space="preserve"> 16.3.8 </t>
  </si>
  <si>
    <t xml:space="preserve"> 16.3.9 </t>
  </si>
  <si>
    <t xml:space="preserve"> 16.3.10 </t>
  </si>
  <si>
    <t xml:space="preserve"> 16.4 </t>
  </si>
  <si>
    <t xml:space="preserve"> 16.4.1 </t>
  </si>
  <si>
    <t xml:space="preserve"> 16.4.2 </t>
  </si>
  <si>
    <t xml:space="preserve"> 16.4.3 </t>
  </si>
  <si>
    <t xml:space="preserve"> 16.5 </t>
  </si>
  <si>
    <t xml:space="preserve"> 16.5.1 </t>
  </si>
  <si>
    <t xml:space="preserve"> 16.5.2 </t>
  </si>
  <si>
    <t xml:space="preserve"> 16.5.3 </t>
  </si>
  <si>
    <t xml:space="preserve"> 16.5.4 </t>
  </si>
  <si>
    <t xml:space="preserve"> 16.5.5 </t>
  </si>
  <si>
    <t xml:space="preserve"> 16.5.6 </t>
  </si>
  <si>
    <t xml:space="preserve"> 16.5.7 </t>
  </si>
  <si>
    <t xml:space="preserve"> 16.6 </t>
  </si>
  <si>
    <t xml:space="preserve"> 16.6.1 </t>
  </si>
  <si>
    <t xml:space="preserve"> 16.6.2 </t>
  </si>
  <si>
    <t xml:space="preserve"> 16.7 </t>
  </si>
  <si>
    <t xml:space="preserve"> 16.7.1 </t>
  </si>
  <si>
    <t xml:space="preserve"> 16.7.3 </t>
  </si>
  <si>
    <t xml:space="preserve"> 16.9 </t>
  </si>
  <si>
    <t xml:space="preserve"> 16.9.1 </t>
  </si>
  <si>
    <t xml:space="preserve"> 16.9.2 </t>
  </si>
  <si>
    <t xml:space="preserve"> 16.9.3 </t>
  </si>
  <si>
    <t xml:space="preserve"> 16.9.4 </t>
  </si>
  <si>
    <t xml:space="preserve"> 16.9.5 </t>
  </si>
  <si>
    <t xml:space="preserve"> 16.9.6 </t>
  </si>
  <si>
    <t xml:space="preserve"> 16.9.7 </t>
  </si>
  <si>
    <t xml:space="preserve"> 16.9.8 </t>
  </si>
  <si>
    <t xml:space="preserve"> 16.9.9 </t>
  </si>
  <si>
    <t xml:space="preserve"> 16.9.10 </t>
  </si>
  <si>
    <t xml:space="preserve"> 16.9.11 </t>
  </si>
  <si>
    <t>GINÁSIO COBERTO</t>
  </si>
  <si>
    <t>ESTACAS</t>
  </si>
  <si>
    <t xml:space="preserve"> 17.1.1.1 </t>
  </si>
  <si>
    <t>VIGAS BALDRAME</t>
  </si>
  <si>
    <t xml:space="preserve"> 17.1.2.1 </t>
  </si>
  <si>
    <t xml:space="preserve"> 17.1.2.2 </t>
  </si>
  <si>
    <t xml:space="preserve"> 7369 </t>
  </si>
  <si>
    <t xml:space="preserve"> 17.1.2.3 </t>
  </si>
  <si>
    <t xml:space="preserve"> 74106/001 </t>
  </si>
  <si>
    <t>IMPERMEABILIZACAO DE ESTRUTURAS ENTERRADAS, COM TINTA ASFALTICA, DUAS DEMAOS.</t>
  </si>
  <si>
    <t>VIGAS</t>
  </si>
  <si>
    <t xml:space="preserve"> 17.2.1.1 </t>
  </si>
  <si>
    <t>PILARES</t>
  </si>
  <si>
    <t xml:space="preserve"> 17.2.2.1 </t>
  </si>
  <si>
    <t xml:space="preserve"> 17.3 </t>
  </si>
  <si>
    <t>PORTICO PRÉ MOLDADO</t>
  </si>
  <si>
    <t xml:space="preserve"> 17.3.1 </t>
  </si>
  <si>
    <t xml:space="preserve"> 4874 </t>
  </si>
  <si>
    <t xml:space="preserve"> 17.4 </t>
  </si>
  <si>
    <t>PAREDES E PAINES</t>
  </si>
  <si>
    <t xml:space="preserve"> 17.4.1 </t>
  </si>
  <si>
    <t xml:space="preserve"> 17.4.2 </t>
  </si>
  <si>
    <t xml:space="preserve"> 17.5 </t>
  </si>
  <si>
    <t xml:space="preserve"> 17.5.1 </t>
  </si>
  <si>
    <t xml:space="preserve"> 8989 </t>
  </si>
  <si>
    <t xml:space="preserve"> 17.5.2 </t>
  </si>
  <si>
    <t xml:space="preserve"> 17.5.3 </t>
  </si>
  <si>
    <t xml:space="preserve"> 17.6 </t>
  </si>
  <si>
    <t xml:space="preserve"> 17.6.1 </t>
  </si>
  <si>
    <t xml:space="preserve"> 74238/002 </t>
  </si>
  <si>
    <t>PORTAO EM TELA ARAME GALVANIZADO N.12 MALHA 2" E MOLDURA EM TUBOS DE ACO COM DUAS FOLHAS DE ABRIR, INCLUSO FERRAGENS</t>
  </si>
  <si>
    <t xml:space="preserve"> 17.6.2 </t>
  </si>
  <si>
    <t xml:space="preserve"> 10000 </t>
  </si>
  <si>
    <t xml:space="preserve"> 17.7 </t>
  </si>
  <si>
    <t xml:space="preserve"> 17.7.1 </t>
  </si>
  <si>
    <t xml:space="preserve"> 17.7.2 </t>
  </si>
  <si>
    <t xml:space="preserve"> 17.8 </t>
  </si>
  <si>
    <t>PISOS</t>
  </si>
  <si>
    <t xml:space="preserve"> 17.8.1 </t>
  </si>
  <si>
    <t xml:space="preserve"> 17.8.2 </t>
  </si>
  <si>
    <t xml:space="preserve"> 72183 </t>
  </si>
  <si>
    <t>PISO EM CONCRETO 20MPA PREPARO MECANICO, ESPESSURA 7 CM, COM ARMACAO EM TELA SOLDADA</t>
  </si>
  <si>
    <t xml:space="preserve"> 17.8.3 </t>
  </si>
  <si>
    <t xml:space="preserve"> 9363 </t>
  </si>
  <si>
    <t xml:space="preserve"> 17.8.4 </t>
  </si>
  <si>
    <t xml:space="preserve"> 8461 </t>
  </si>
  <si>
    <t xml:space="preserve"> 17.9 </t>
  </si>
  <si>
    <t xml:space="preserve"> 17.9.1 </t>
  </si>
  <si>
    <t xml:space="preserve"> 2282 </t>
  </si>
  <si>
    <t xml:space="preserve"> 17.9.3 </t>
  </si>
  <si>
    <t xml:space="preserve"> 8624 </t>
  </si>
  <si>
    <t xml:space="preserve"> 17.9.4 </t>
  </si>
  <si>
    <t xml:space="preserve"> 17.9.5 </t>
  </si>
  <si>
    <t xml:space="preserve"> 17.10 </t>
  </si>
  <si>
    <t xml:space="preserve"> 17.10.1 </t>
  </si>
  <si>
    <t xml:space="preserve"> 17.10.2 </t>
  </si>
  <si>
    <t xml:space="preserve"> 17.10.3 </t>
  </si>
  <si>
    <t xml:space="preserve"> 17.10.4 </t>
  </si>
  <si>
    <t xml:space="preserve"> 17.10.5 </t>
  </si>
  <si>
    <t xml:space="preserve"> 17.10.6 </t>
  </si>
  <si>
    <t xml:space="preserve"> 17.10.7 </t>
  </si>
  <si>
    <t xml:space="preserve"> 685 </t>
  </si>
  <si>
    <t xml:space="preserve"> 17.11 </t>
  </si>
  <si>
    <t>SPDA</t>
  </si>
  <si>
    <t xml:space="preserve"> 17.11.1 </t>
  </si>
  <si>
    <t xml:space="preserve"> 83446 </t>
  </si>
  <si>
    <t>CAIXA DE PASSAGEM 30X30X40 COM TAMPA E DRENO BRITA</t>
  </si>
  <si>
    <t xml:space="preserve"> 17.11.2 </t>
  </si>
  <si>
    <t xml:space="preserve"> 8799 </t>
  </si>
  <si>
    <t xml:space="preserve"> 17.11.3 </t>
  </si>
  <si>
    <t xml:space="preserve"> 72929 </t>
  </si>
  <si>
    <t>CORDOALHA DE COBRE NU, INCLUSIVE ISOLADORES - 35,00 MM2 - FORNECIMENTO E INSTALACAO</t>
  </si>
  <si>
    <t xml:space="preserve"> 17.11.4 </t>
  </si>
  <si>
    <t xml:space="preserve"> 83484 </t>
  </si>
  <si>
    <t>HASTE COPERWELD 3/4" X 3,00M COM CONECTOR</t>
  </si>
  <si>
    <t xml:space="preserve"> 17.11.5 </t>
  </si>
  <si>
    <t xml:space="preserve"> 10907 </t>
  </si>
  <si>
    <t xml:space="preserve"> 17.12 </t>
  </si>
  <si>
    <t>SERVIÇOS DIVERSOS</t>
  </si>
  <si>
    <t xml:space="preserve"> 17.12.1 </t>
  </si>
  <si>
    <t xml:space="preserve"> 17.12.2 </t>
  </si>
  <si>
    <t xml:space="preserve"> 17.12.3 </t>
  </si>
  <si>
    <t xml:space="preserve"> 17.12.4 </t>
  </si>
  <si>
    <t xml:space="preserve"> 17.12.5 </t>
  </si>
  <si>
    <t xml:space="preserve"> 89479 </t>
  </si>
  <si>
    <t>ALVENARIA DE BLOCOS DE CONCRETO ESTRUTURAL 14X19X29 CM, (ESPESSURA 14 CM), FBK = 4,5 MPA, PARA PAREDES COM ÁREA LÍQUIDA MAIOR OU IGUAL A 6M², SEM VÃOS, UTILIZANDO COLHER DE PEDREIRO. AF_12/2014</t>
  </si>
  <si>
    <t xml:space="preserve"> 79482 </t>
  </si>
  <si>
    <t>ATERRO COM AREIA COM ADENSAMENTO HIDRAULICO</t>
  </si>
  <si>
    <t>PAISAGISMOS</t>
  </si>
  <si>
    <t xml:space="preserve"> 7668 </t>
  </si>
  <si>
    <t xml:space="preserve"> 2398 </t>
  </si>
  <si>
    <t xml:space="preserve"> 9794 </t>
  </si>
  <si>
    <t xml:space="preserve"> 2241 </t>
  </si>
  <si>
    <t xml:space="preserve"> 9122 </t>
  </si>
  <si>
    <t xml:space="preserve"> 10320 </t>
  </si>
  <si>
    <t>DISJUNTOR TRIPOLAR TIPO DIN, CORRENTE NOMINAL DE 10A - FORNECIMENTO E INSTALAÇÃO. AF_10/2020</t>
  </si>
  <si>
    <t>DISJUNTOR TRIPOLAR TIPO DIN, CORRENTE NOMINAL DE 16A - FORNECIMENTO E INSTALAÇÃO. AF_10/2020</t>
  </si>
  <si>
    <t>DISJUNTOR TRIPOLAR TIPO DIN, CORRENTE NOMINAL DE 32A - FORNECIMENTO E INSTALAÇÃO. AF_10/2020</t>
  </si>
  <si>
    <t>DISJUNTOR TRIPOLAR TIPO DIN, CORRENTE NOMINAL DE 40A - FORNECIMENTO E INSTALAÇÃO. AF_10/2020</t>
  </si>
  <si>
    <t>DISJUNTOR TRIPOLAR TIPO DIN, CORRENTE NOMINAL DE 50A - FORNECIMENTO E INSTALAÇÃO. AF_10/2020</t>
  </si>
  <si>
    <t xml:space="preserve"> 8116 </t>
  </si>
  <si>
    <t xml:space="preserve"> 11008 </t>
  </si>
  <si>
    <t xml:space="preserve"> 10903 </t>
  </si>
  <si>
    <t xml:space="preserve"> 94264 </t>
  </si>
  <si>
    <t>GUIA (MEIO-FIO) CONCRETO, MOLDADA  IN LOCO  EM TRECHO CURVO COM EXTRUSORA, 13 CM BASE X 22 CM ALTURA. AF_06/2016</t>
  </si>
  <si>
    <t xml:space="preserve"> 95567 </t>
  </si>
  <si>
    <t>TUBO DE CONCRETO (SIMPLES) PARA REDES COLETORAS DE ÁGUAS PLUVIAIS, DIÂMETRO DE 300 MM, JUNTA RÍGIDA, INSTALADO EM LOCAL COM BAIXO NÍVEL DE INTERFERÊNCIAS - FORNECIMENTO E ASSENTAMENTO. AF_12/2015</t>
  </si>
  <si>
    <t xml:space="preserve"> 171180 </t>
  </si>
  <si>
    <t xml:space="preserve"> 8284 </t>
  </si>
  <si>
    <t xml:space="preserve"> 2013 </t>
  </si>
  <si>
    <t xml:space="preserve"> 12208 </t>
  </si>
  <si>
    <t>LOCAÇÃO DE CONSTRUÇÃO DE EDIFICAÇÃO ATÉ 200M2,  INCLUSIVE EXECUÇÃO DE GABARITO DE MADEIRA</t>
  </si>
  <si>
    <t>FORMA PLANA, EM COMPENSADO RESINADO DE 12MM, 05 USOS, INCLUSIVE ESCORAMENTO</t>
  </si>
  <si>
    <t>REVESTIMENTO CERÂMICO PARA PISO OU PAREDE, 61 X 61 CM, C/ PISO PORCELANATO MERANO BRANCO, INCEPA OU SIMILAR, PEI 5, APLICADO COM ARGAMASSA INDUSTRIALIZADA AC-III, REJUNTADO, EXCLUSIVE REGULARIZAÇÃO DE BASE OU EMBOÇO</t>
  </si>
  <si>
    <t>CORRIMÃO EM AÇO INOX Ø=1 1/2", DUPLO, H=90CM</t>
  </si>
  <si>
    <t>CERCA/GRADIL NYLOFOR H=1,53M, MALHA 5 X 20CM - FIO 4,30MM, COM FIXADORES DE POLIAMIDA EM POSTE 40 X 60 MM CHUMBADOS EM BASE DE CONCRETO (EXCLUSIVE ESTA) , REVESTIDOS EM POLIESTER POR PROCESSO DE PINTURA ELETROSTÁTICA (GRADIL E POSTE), NAS CORES VERDE OU BRANCA - FORNECIMENTO E INSTALAÇÃO</t>
  </si>
  <si>
    <t>CONCRETO ARMADO FCK=30,0MPA, USINADO, BOMBEADO, ADENSADO E LANÇADO, PARA USO GERAL, COM FORMAS PLANAS EM COMPENSADO RESINADO 12MM (05 USOS)</t>
  </si>
  <si>
    <t>ESTRUTURA GALPÕES EM PÓRTICOS PRÉ-MOLDADOS DE CONCRETO ARMADO, SEM LANTERNIM, C/MONTAGEM, EXCLUSIVE TELHAS, INCLUSIVE FUNDAÇÕES</t>
  </si>
  <si>
    <t>ESTRUTURA METÁLICA EM AÇO SAC 300, VÃOS »15 «= 20M</t>
  </si>
  <si>
    <t>PORTÃO EM TUBO FERRO GALVANIZADO, COM QUADRO Ø= 2", CANTONEIRA 1"X1" E TELA DE ARAME GALVANIZADO, FIO 12 BWG, MALHA QUADRADA D=1"</t>
  </si>
  <si>
    <t>ACABAMENTO DE SUPERFÍCIE DE PISO DE CIMENTADO COM DESEMPENADEIRA DE AÇO</t>
  </si>
  <si>
    <t>PINTURA DE ACABAMENTO COM APLICAÇÃO DE FUNDO PREPARADOR EPOXI, 01 DEMÃO DE MASSA EPOXI E 02 DEMÃOS DE TINTA EPOXI ACRÍLICA, SUMADUR 258 WB, MARCA SHERWIN WILLIAMS OU SIMILAR</t>
  </si>
  <si>
    <t>PREPARO DE SUPERFÍCIE COM LIXAMENTO E APLICAÇÃO DE 01 DEMÃO DE LÍQUIDO SELADOR ACRÍLICO</t>
  </si>
  <si>
    <t>EMASSAMENTO DE SUPERFÍCIE, COM APLICAÇÃO DE 02 DEMÃOS DE MASSA ACRÍLICA, LIXAMENTO E RETOQUES - REV 01</t>
  </si>
  <si>
    <t>REFLETOR LED HOLOFOTE 400W IP66 BIVOLT FORTE LUZ BRANCO FRIO</t>
  </si>
  <si>
    <t>CONECTOR DE BRONZE D=15MM X 1/2"</t>
  </si>
  <si>
    <t>CONECTOR CABO-HASTE EM BRONZE NATURAL PARA 2 CABOS COBRE DE 16MM² A 70MM² COM GRAMPO "U" E PORCAS DE AÇO GALV.REF:TEL-583 OU SIMILAR - FORNECIMENTO E INSTALAÇÃO</t>
  </si>
  <si>
    <t>TELA DE NYLON</t>
  </si>
  <si>
    <t>PLANTA - AGAVE AZUL (AGAVE AMERICANA), FORNECIMENTO E PLANTIO</t>
  </si>
  <si>
    <t>ÁRVORES PORTE MÉDIO SEM COPAS (FICUS) - PLANTADA</t>
  </si>
  <si>
    <t>FORNECIMENTO E PLANTIO DE HERBÁCEAS ORNAMENTAIS (JASMIN MANGA)</t>
  </si>
  <si>
    <t>PLANTA - AGAVE GIGANTEA (FURCRAEA GIGANTEA) - MUDA, FORNECIMENTO E PLANTIO</t>
  </si>
  <si>
    <t>PAVIMENTAÇÃO ORNAMENTAL COM SEIXO ROLADO ESPALHADO</t>
  </si>
  <si>
    <t>PLANTA - ABACAXI VERMELHO (ANANAS BRACTEATUS STRIATUS) , FORNECIMENTO E PLANTIO</t>
  </si>
  <si>
    <t>FOSSA SÉPTICA EM ALVENARIA BLOCO DE CIMENTO E CONCRETO ARMADO, DIMENSÕES INTERNAS 1,80 X 3,60 X 1,60 M</t>
  </si>
  <si>
    <t>CAIXA DE PASSAGEM EM ALUMINIO 4' X 2" - FORNECIMENTO E ASSENTAMENTO</t>
  </si>
  <si>
    <t>TALA PLANA PERFURADA 100MM PARA ELETROCALHA METÁLICA (REF.: MOPA OU SIMILAR) - REV 01</t>
  </si>
  <si>
    <t>TALA PLANA PERFURADA 50MM PARA ELETROCALHA METÁLICA (REF.: MOPA OU SIMILAR) - REV 01</t>
  </si>
  <si>
    <t>LUMINÁRIA DE EMBUTIR ABERTA PARA LÂMPADA FLUORESCENTE OU TUBO LED 2 X 18/20 W (TECNOLUX REF.FLE-8157/232 OU SIMILAR), COMPLETA,  COM LAMPADA TUBO LED</t>
  </si>
  <si>
    <t>POSTE DECORATIVO EM TUBO DE AÇO ZINCADO COM DIFUSOR EM VIDRO LEITOSO BRILHANTE, 01 PÉTALA, REF. XR-706/1 DA XOULUX OU SIMILAR, COM 3,00M, INCLUSIVE LÂMPADA MISTA 160W</t>
  </si>
  <si>
    <t>TERMINAL A PRESSAO 1 CABO 50MM2 C/ 1 FURO DE FIXACAO - FORNECIMENTO E INSTALAÇÃO</t>
  </si>
  <si>
    <t>SUPORTE GUIA SIMPLES TEL-220</t>
  </si>
  <si>
    <t>CABO UTP PAR TRANPADO 04P 24 AWG CAT 6E</t>
  </si>
  <si>
    <t>VASO SANITÁRIO CONVENCIONAL, ENCAPSULADO, LINHA RAVENA P9, DECA OU SIMILAR, CONJUNTO DE FIXAÇÃO E ENGATE PLÁSTICO (ANTIVANDALISMO)</t>
  </si>
  <si>
    <t>MICTÓRIO DE LOUÇA COM SIFÃO INTEGRADO (DECA REF M712), ENGATE CROMADO (DECA REF C4606180) E REGISTRO DE PRESSÃO (DECA LINHA C40 REF1416) OU SIMILARES</t>
  </si>
  <si>
    <t>PORTA PAPEL TOALHA PARA PAPEL INTERFOLHA 2 OU 3 DOBRAS, INJETADO COM A FRENTE EM PLÁSTICO ABS BRANCO, COM VISOR FRONTAL PARA CONTROLE DE SUBSTITUIÇÃO DO PAPEL INTERFOLHA E FUNDO EM PLÁSTICO ABS CINZA.</t>
  </si>
  <si>
    <t xml:space="preserve">B.D.I.PADRÃO =25,00%                  </t>
  </si>
  <si>
    <t>EQUIPAMENTOS E BOMBAS</t>
  </si>
  <si>
    <t xml:space="preserve"> 16.20.022 </t>
  </si>
  <si>
    <t>FDE</t>
  </si>
  <si>
    <t>ELEVADOR 2 PARADAS MAQ CONJUGADA PORTA UNILATERAL (ACESSIB)</t>
  </si>
  <si>
    <t>BDI - EQUIPAMENTOS</t>
  </si>
  <si>
    <t xml:space="preserve"> 98459 </t>
  </si>
  <si>
    <t>TAPUME COM TELHA METÁLICA. AF_05/2018</t>
  </si>
  <si>
    <t xml:space="preserve"> IIO-BAR-040 </t>
  </si>
  <si>
    <t>BARRACÃO DE OBRA PARA REFEITÓA 60 HOMENS)</t>
  </si>
  <si>
    <t xml:space="preserve"> 1.12 </t>
  </si>
  <si>
    <t xml:space="preserve"> 3.3 </t>
  </si>
  <si>
    <t xml:space="preserve"> 3.8 </t>
  </si>
  <si>
    <t xml:space="preserve"> 3.12 </t>
  </si>
  <si>
    <t xml:space="preserve"> 7.1.6 </t>
  </si>
  <si>
    <t xml:space="preserve"> 7.1.8 </t>
  </si>
  <si>
    <t xml:space="preserve"> 11486 </t>
  </si>
  <si>
    <t xml:space="preserve"> 7.1.10 </t>
  </si>
  <si>
    <t xml:space="preserve"> 3346 </t>
  </si>
  <si>
    <t xml:space="preserve"> 7.2.9 </t>
  </si>
  <si>
    <t xml:space="preserve"> 7.2.10 </t>
  </si>
  <si>
    <t xml:space="preserve"> 7.2.12 </t>
  </si>
  <si>
    <t>EXECUÇÃO DE RAMPA EM CONCRETO ARMADO, FCK = 25 MPA. AF_01/2017</t>
  </si>
  <si>
    <t xml:space="preserve"> 8.1 </t>
  </si>
  <si>
    <t xml:space="preserve"> 8.1.1 </t>
  </si>
  <si>
    <t xml:space="preserve"> 8.1.1.1 </t>
  </si>
  <si>
    <t xml:space="preserve"> 8.1.1.2 </t>
  </si>
  <si>
    <t xml:space="preserve"> 8.1.1.3 </t>
  </si>
  <si>
    <t xml:space="preserve"> 8.1.1.4 </t>
  </si>
  <si>
    <t xml:space="preserve"> 8.1.1.5 </t>
  </si>
  <si>
    <t xml:space="preserve"> 8.1.1.6 </t>
  </si>
  <si>
    <t xml:space="preserve"> 8.1.2 </t>
  </si>
  <si>
    <t xml:space="preserve"> 8.1.2.1 </t>
  </si>
  <si>
    <t xml:space="preserve"> 8.1.3 </t>
  </si>
  <si>
    <t xml:space="preserve"> 8.1.3.1 </t>
  </si>
  <si>
    <t xml:space="preserve"> 8.1.3.2 </t>
  </si>
  <si>
    <t xml:space="preserve"> 8.1.3.3 </t>
  </si>
  <si>
    <t xml:space="preserve"> 8.1.3.4 </t>
  </si>
  <si>
    <t xml:space="preserve"> 8.1.3.5 </t>
  </si>
  <si>
    <t xml:space="preserve"> 150190 </t>
  </si>
  <si>
    <t xml:space="preserve"> 8.1.4 </t>
  </si>
  <si>
    <t xml:space="preserve"> 8.1.4.1 </t>
  </si>
  <si>
    <t xml:space="preserve"> 8.1.5 </t>
  </si>
  <si>
    <t xml:space="preserve"> 8.1.5.1 </t>
  </si>
  <si>
    <t xml:space="preserve"> 8.1.5.2 </t>
  </si>
  <si>
    <t xml:space="preserve"> 8.1.5.3 </t>
  </si>
  <si>
    <t xml:space="preserve"> 8.1.6 </t>
  </si>
  <si>
    <t xml:space="preserve"> 8.1.6.1 </t>
  </si>
  <si>
    <t xml:space="preserve"> 8.1.6.2 </t>
  </si>
  <si>
    <t xml:space="preserve"> 8.1.6.3 </t>
  </si>
  <si>
    <t xml:space="preserve"> 8.2.1.6 </t>
  </si>
  <si>
    <t xml:space="preserve"> 8.2.3.5 </t>
  </si>
  <si>
    <t xml:space="preserve"> 12509 </t>
  </si>
  <si>
    <t xml:space="preserve"> 8.3.7 </t>
  </si>
  <si>
    <t xml:space="preserve"> 94216 </t>
  </si>
  <si>
    <t>TELHAMENTO COM TELHA METÁLICA TERMOACÚSTICA E = 30 MM, COM ATÉ 2 ÁGUAS, INCLUSO IÇAMENTO. AF_07/2019</t>
  </si>
  <si>
    <t xml:space="preserve"> 8.4.5 </t>
  </si>
  <si>
    <t xml:space="preserve"> 8.5 </t>
  </si>
  <si>
    <t xml:space="preserve"> 8.5.1 </t>
  </si>
  <si>
    <t xml:space="preserve"> 8.5.2 </t>
  </si>
  <si>
    <t xml:space="preserve"> 8.5.3 </t>
  </si>
  <si>
    <t>PINTURA COM TINTA ALQUÍDICA DE ACABAMENTO (ESMALTE SINTÉTICO BRILHANTE) PULVERIZADA SOBRE SUPERFÍCIES METÁLICAS EXECUTADO EM OBRA (02 DEMÃOS). AF_01/2020</t>
  </si>
  <si>
    <t xml:space="preserve"> 11.13 </t>
  </si>
  <si>
    <t xml:space="preserve"> 16.7.2 </t>
  </si>
  <si>
    <t xml:space="preserve"> 16.7.4 </t>
  </si>
  <si>
    <t xml:space="preserve"> 16.8 </t>
  </si>
  <si>
    <t xml:space="preserve"> 16.8.1 </t>
  </si>
  <si>
    <t xml:space="preserve"> 16.8.2 </t>
  </si>
  <si>
    <t xml:space="preserve"> 16.8.3 </t>
  </si>
  <si>
    <t xml:space="preserve"> 16.8.4 </t>
  </si>
  <si>
    <t xml:space="preserve"> 16.8.5 </t>
  </si>
  <si>
    <t xml:space="preserve"> 16.8.6 </t>
  </si>
  <si>
    <t xml:space="preserve"> 16.8.7 </t>
  </si>
  <si>
    <t xml:space="preserve"> 16.8.8 </t>
  </si>
  <si>
    <t xml:space="preserve"> 16.8.9 </t>
  </si>
  <si>
    <t xml:space="preserve"> 16.8.10 </t>
  </si>
  <si>
    <t xml:space="preserve"> 16.8.11 </t>
  </si>
  <si>
    <t xml:space="preserve"> 16.8.12 </t>
  </si>
  <si>
    <t xml:space="preserve"> 16.8.13 </t>
  </si>
  <si>
    <t xml:space="preserve"> 16.8.14 </t>
  </si>
  <si>
    <t xml:space="preserve"> 16.8.15 </t>
  </si>
  <si>
    <t xml:space="preserve"> 16.8.16 </t>
  </si>
  <si>
    <t xml:space="preserve"> 16.8.17 </t>
  </si>
  <si>
    <t xml:space="preserve"> 16.8.18 </t>
  </si>
  <si>
    <t xml:space="preserve"> 16.8.19 </t>
  </si>
  <si>
    <t xml:space="preserve"> 16.8.20 </t>
  </si>
  <si>
    <t xml:space="preserve"> 16.8.21 </t>
  </si>
  <si>
    <t xml:space="preserve"> 16.8.22 </t>
  </si>
  <si>
    <t xml:space="preserve"> 16.8.23 </t>
  </si>
  <si>
    <t xml:space="preserve"> 16.8.24 </t>
  </si>
  <si>
    <t xml:space="preserve"> 16.8.25 </t>
  </si>
  <si>
    <t xml:space="preserve"> 16.8.26 </t>
  </si>
  <si>
    <t xml:space="preserve"> 16.8.27 </t>
  </si>
  <si>
    <t xml:space="preserve"> 16.8.28 </t>
  </si>
  <si>
    <t xml:space="preserve"> 16.8.29 </t>
  </si>
  <si>
    <t xml:space="preserve"> 16.8.30 </t>
  </si>
  <si>
    <t xml:space="preserve"> 17.1.1.2 </t>
  </si>
  <si>
    <t>COBERTURA GINÁSIO</t>
  </si>
  <si>
    <t xml:space="preserve"> 17.9.2 </t>
  </si>
  <si>
    <t xml:space="preserve"> 17.12.6 </t>
  </si>
  <si>
    <t xml:space="preserve"> 19.1 </t>
  </si>
  <si>
    <t>BOMBA RECALQUE D'AGUA TRIFASICA 3,0 HP</t>
  </si>
  <si>
    <t xml:space="preserve"> 19.3 </t>
  </si>
  <si>
    <t xml:space="preserve"> 19.4 </t>
  </si>
  <si>
    <t xml:space="preserve"> 20.1.3 </t>
  </si>
  <si>
    <t xml:space="preserve"> 20.1.7 </t>
  </si>
  <si>
    <t xml:space="preserve"> 20.1.8 </t>
  </si>
  <si>
    <t xml:space="preserve"> 20.2.5 </t>
  </si>
  <si>
    <t xml:space="preserve"> 20.3.9 </t>
  </si>
  <si>
    <t>CONDULETE DE PVC, TIPO LB, PARA ELETRODUTO DE PVC SOLDÁVEL DN 32 MM (1</t>
  </si>
  <si>
    <t>CONDULETE DE PVC, TIPO TB, PARA ELETRODUTO DE PVC SOLDÁVEL DN 32 MM (1</t>
  </si>
  <si>
    <t xml:space="preserve"> 83443 </t>
  </si>
  <si>
    <t>CAIXA DE PASSAGEM 20X20X25 FUNDO BRITA COM TAMPA</t>
  </si>
  <si>
    <t xml:space="preserve"> 20.3.43 </t>
  </si>
  <si>
    <t xml:space="preserve"> 20.3.49 </t>
  </si>
  <si>
    <t xml:space="preserve"> 20.3.57 </t>
  </si>
  <si>
    <t xml:space="preserve"> 20.3.59 </t>
  </si>
  <si>
    <t xml:space="preserve"> 20.3.61 </t>
  </si>
  <si>
    <t xml:space="preserve"> 20.3.62 </t>
  </si>
  <si>
    <t xml:space="preserve"> 20.3.65 </t>
  </si>
  <si>
    <t xml:space="preserve"> 071991 </t>
  </si>
  <si>
    <t xml:space="preserve"> lum300 </t>
  </si>
  <si>
    <t xml:space="preserve"> 92994 </t>
  </si>
  <si>
    <t>CABO DE COBRE FLEXÍVEL ISOLADO, 120 MM², ANTI-CHAMA 0,6/1,0 KV, PARA DISTRIBUIÇÃO - FORNECIMENTO E INSTALAÇÃO. AF_12/2015</t>
  </si>
  <si>
    <t xml:space="preserve"> 93000 </t>
  </si>
  <si>
    <t>CABO DE COBRE FLEXÍVEL ISOLADO, 240 MM², ANTI-CHAMA 0,6/1,0 KV, PARA DISTRIBUIÇÃO - FORNECIMENTO E INSTALAÇÃO. AF_12/2015</t>
  </si>
  <si>
    <t xml:space="preserve"> 20.4.10 </t>
  </si>
  <si>
    <t xml:space="preserve"> 20.4.11 </t>
  </si>
  <si>
    <t xml:space="preserve"> 20.5.1.3 </t>
  </si>
  <si>
    <t xml:space="preserve"> 20.5.1.4 </t>
  </si>
  <si>
    <t xml:space="preserve"> 20.5.1.5 </t>
  </si>
  <si>
    <t xml:space="preserve"> 20.5.1.6 </t>
  </si>
  <si>
    <t xml:space="preserve"> 20.5.1.7 </t>
  </si>
  <si>
    <t xml:space="preserve"> 20.5.1.8 </t>
  </si>
  <si>
    <t xml:space="preserve"> 20.5.1.9 </t>
  </si>
  <si>
    <t xml:space="preserve"> 7867 </t>
  </si>
  <si>
    <t xml:space="preserve"> 20.6.26 </t>
  </si>
  <si>
    <t xml:space="preserve"> 20.6.28 </t>
  </si>
  <si>
    <t xml:space="preserve"> 83409 </t>
  </si>
  <si>
    <t>ELETRODUTO FLEXIVEL ACO GALV TIPO CONDUITE D = 1/2" (16MM) - FORNECIMENTO E INSTALACAO</t>
  </si>
  <si>
    <t xml:space="preserve"> 20.7.38 </t>
  </si>
  <si>
    <t xml:space="preserve"> 20.8.1.3 </t>
  </si>
  <si>
    <t xml:space="preserve"> 20.8.1.7 </t>
  </si>
  <si>
    <t xml:space="preserve"> 20.10.9 </t>
  </si>
  <si>
    <t xml:space="preserve"> 20.10.18 </t>
  </si>
  <si>
    <t>CONCRETO SIMPLES USINADO FCK=30MPA, BOMBEADO, LANÇADO E ADENSADO NA INFRAESTRUTURA</t>
  </si>
  <si>
    <t>CONCRETO SIMPLES USINADO FCK=30MPA, BOMBEADO, LANÇADO E ADENSADO EM SUPERESTRUTURA</t>
  </si>
  <si>
    <t>PORTA EM VIDRO LAMINADO INCOLOR 10MM COM FERRAGENS</t>
  </si>
  <si>
    <t>ESTRUTURA METÁLICA P/ COBERTURA C/VIGAS-TRELIÇA PRATT E TERÇAS EM UDC 127, 2 ÁGUAS, SEM LANTERNIN, VÃOS 10,01 A 20,0M, PINTADA 1 D OXIDO FERRO + 2 D ESMALTE EPÓXI BRANCO, EXCETO FORN. TELHAS - EXECUTADA</t>
  </si>
  <si>
    <t>POSTE SIMPLES CÔNICO CONTÍNUO, CIRCULAR, RETO, COM DIÂMETRO NOMINAL DE 60MM NA EXTREMIDADE, GALVANIZADO A FOGO, HÚTIL= 7 M - ENGASTADO EM CONCRETO COM FCK = 13,5 MPA</t>
  </si>
  <si>
    <t>LUMINÁRIA SUPER LED PÉTALA  LED PARA POSTE DE RUA - PRETA / RODOVIA / PRAÇA 300W BRANCO FRIO (CHIP TECNOLÓGICO)</t>
  </si>
  <si>
    <t>SWITCH 24 PORTAS 10/100 MBPS - FORNECIMENTO</t>
  </si>
  <si>
    <t>DATA REFERÊNCIA TÉCNICA: NOVEMBRO/2020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</si>
</sst>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5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9" fontId="10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2" fontId="0" fillId="0" borderId="0" xfId="0" applyNumberFormat="1"/>
    <xf numFmtId="44" fontId="0" fillId="0" borderId="0" xfId="1" applyFont="1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0" fillId="0" borderId="4" xfId="0" applyFill="1" applyBorder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2" fontId="13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9" fillId="0" borderId="0" xfId="1" applyFont="1" applyFill="1"/>
    <xf numFmtId="0" fontId="14" fillId="0" borderId="0" xfId="0" applyFont="1" applyFill="1" applyAlignment="1">
      <alignment wrapText="1"/>
    </xf>
    <xf numFmtId="2" fontId="14" fillId="0" borderId="0" xfId="0" applyNumberFormat="1" applyFont="1" applyFill="1" applyAlignment="1">
      <alignment wrapText="1"/>
    </xf>
    <xf numFmtId="44" fontId="14" fillId="0" borderId="0" xfId="1" applyFont="1" applyFill="1" applyAlignment="1">
      <alignment wrapText="1"/>
    </xf>
    <xf numFmtId="0" fontId="9" fillId="0" borderId="0" xfId="0" applyFont="1" applyFill="1"/>
    <xf numFmtId="2" fontId="0" fillId="0" borderId="0" xfId="0" applyNumberFormat="1" applyFill="1"/>
    <xf numFmtId="44" fontId="15" fillId="0" borderId="0" xfId="1" applyFont="1" applyFill="1" applyAlignment="1">
      <alignment horizontal="center"/>
    </xf>
    <xf numFmtId="0" fontId="16" fillId="0" borderId="0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right" vertical="top" wrapText="1"/>
    </xf>
    <xf numFmtId="44" fontId="5" fillId="0" borderId="1" xfId="1" applyFont="1" applyFill="1" applyBorder="1" applyAlignment="1">
      <alignment horizontal="right" vertical="top" wrapText="1"/>
    </xf>
    <xf numFmtId="44" fontId="7" fillId="0" borderId="1" xfId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49" fontId="0" fillId="0" borderId="0" xfId="0" applyNumberFormat="1"/>
    <xf numFmtId="0" fontId="9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0" fontId="1" fillId="0" borderId="0" xfId="3"/>
    <xf numFmtId="49" fontId="20" fillId="4" borderId="7" xfId="3" applyNumberFormat="1" applyFont="1" applyFill="1" applyBorder="1" applyAlignment="1">
      <alignment horizontal="center" vertical="center"/>
    </xf>
    <xf numFmtId="49" fontId="20" fillId="4" borderId="0" xfId="3" applyNumberFormat="1" applyFont="1" applyFill="1" applyBorder="1" applyAlignment="1">
      <alignment horizontal="center" vertical="center"/>
    </xf>
    <xf numFmtId="165" fontId="23" fillId="0" borderId="13" xfId="3" applyNumberFormat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2" fillId="0" borderId="1" xfId="3" applyFont="1" applyFill="1" applyBorder="1" applyAlignment="1">
      <alignment vertical="center"/>
    </xf>
    <xf numFmtId="10" fontId="22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3" fillId="0" borderId="19" xfId="4" applyNumberFormat="1" applyFont="1" applyBorder="1" applyAlignment="1">
      <alignment horizontal="center" vertical="center"/>
    </xf>
    <xf numFmtId="0" fontId="22" fillId="0" borderId="20" xfId="3" applyFont="1" applyFill="1" applyBorder="1" applyAlignment="1">
      <alignment vertical="center"/>
    </xf>
    <xf numFmtId="10" fontId="22" fillId="0" borderId="22" xfId="4" applyNumberFormat="1" applyFont="1" applyBorder="1" applyAlignment="1" applyProtection="1">
      <alignment horizontal="center" vertical="center"/>
      <protection locked="0"/>
    </xf>
    <xf numFmtId="0" fontId="22" fillId="0" borderId="7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right" vertical="center"/>
    </xf>
    <xf numFmtId="166" fontId="24" fillId="0" borderId="0" xfId="4" applyNumberFormat="1" applyFont="1" applyBorder="1" applyAlignment="1">
      <alignment vertical="center"/>
    </xf>
    <xf numFmtId="0" fontId="16" fillId="0" borderId="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10" fontId="16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10" fontId="22" fillId="0" borderId="22" xfId="4" applyNumberFormat="1" applyFont="1" applyBorder="1" applyAlignment="1" applyProtection="1">
      <alignment horizontal="center" vertical="center"/>
      <protection locked="0"/>
    </xf>
    <xf numFmtId="44" fontId="16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7" fillId="0" borderId="32" xfId="0" applyFont="1" applyBorder="1"/>
    <xf numFmtId="0" fontId="27" fillId="0" borderId="33" xfId="0" applyFont="1" applyBorder="1"/>
    <xf numFmtId="0" fontId="0" fillId="0" borderId="34" xfId="0" applyBorder="1"/>
    <xf numFmtId="0" fontId="10" fillId="7" borderId="35" xfId="0" applyFont="1" applyFill="1" applyBorder="1"/>
    <xf numFmtId="0" fontId="10" fillId="7" borderId="36" xfId="0" applyFont="1" applyFill="1" applyBorder="1"/>
    <xf numFmtId="0" fontId="28" fillId="7" borderId="37" xfId="0" applyFont="1" applyFill="1" applyBorder="1" applyAlignment="1">
      <alignment horizontal="center"/>
    </xf>
    <xf numFmtId="0" fontId="10" fillId="0" borderId="35" xfId="0" applyFont="1" applyFill="1" applyBorder="1"/>
    <xf numFmtId="10" fontId="10" fillId="0" borderId="37" xfId="6" applyNumberFormat="1" applyFont="1" applyFill="1" applyBorder="1" applyAlignment="1">
      <alignment horizontal="center"/>
    </xf>
    <xf numFmtId="0" fontId="27" fillId="0" borderId="34" xfId="0" applyFont="1" applyBorder="1"/>
    <xf numFmtId="10" fontId="27" fillId="0" borderId="37" xfId="6" applyNumberFormat="1" applyFont="1" applyFill="1" applyBorder="1" applyAlignment="1">
      <alignment horizontal="center"/>
    </xf>
    <xf numFmtId="10" fontId="10" fillId="7" borderId="37" xfId="0" applyNumberFormat="1" applyFont="1" applyFill="1" applyBorder="1" applyAlignment="1">
      <alignment horizontal="center"/>
    </xf>
    <xf numFmtId="10" fontId="10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/>
    <xf numFmtId="10" fontId="27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 applyAlignment="1">
      <alignment wrapText="1"/>
    </xf>
    <xf numFmtId="0" fontId="0" fillId="0" borderId="38" xfId="0" applyBorder="1"/>
    <xf numFmtId="0" fontId="10" fillId="0" borderId="39" xfId="0" applyFont="1" applyFill="1" applyBorder="1"/>
    <xf numFmtId="10" fontId="27" fillId="0" borderId="4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44" fontId="2" fillId="2" borderId="0" xfId="1" applyFont="1" applyFill="1" applyAlignment="1">
      <alignment horizontal="left" vertical="top" wrapText="1"/>
    </xf>
    <xf numFmtId="44" fontId="17" fillId="0" borderId="0" xfId="1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4" fontId="6" fillId="3" borderId="0" xfId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49" fontId="20" fillId="6" borderId="5" xfId="3" applyNumberFormat="1" applyFont="1" applyFill="1" applyBorder="1" applyAlignment="1">
      <alignment horizontal="center" vertical="center"/>
    </xf>
    <xf numFmtId="49" fontId="20" fillId="6" borderId="6" xfId="3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top" wrapText="1"/>
    </xf>
    <xf numFmtId="10" fontId="19" fillId="5" borderId="0" xfId="0" applyNumberFormat="1" applyFont="1" applyFill="1" applyAlignment="1">
      <alignment horizontal="left" vertical="top" wrapText="1"/>
    </xf>
    <xf numFmtId="0" fontId="23" fillId="0" borderId="14" xfId="3" applyFont="1" applyFill="1" applyBorder="1" applyAlignment="1">
      <alignment horizontal="justify" vertical="center" wrapText="1"/>
    </xf>
    <xf numFmtId="0" fontId="23" fillId="0" borderId="15" xfId="3" applyFont="1" applyFill="1" applyBorder="1" applyAlignment="1">
      <alignment horizontal="justify" vertical="center" wrapText="1"/>
    </xf>
    <xf numFmtId="49" fontId="20" fillId="6" borderId="8" xfId="3" applyNumberFormat="1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0" fontId="22" fillId="0" borderId="6" xfId="3" applyFont="1" applyBorder="1" applyAlignment="1">
      <alignment vertical="center"/>
    </xf>
    <xf numFmtId="0" fontId="23" fillId="0" borderId="17" xfId="3" applyFont="1" applyFill="1" applyBorder="1" applyAlignment="1">
      <alignment horizontal="right" vertical="center"/>
    </xf>
    <xf numFmtId="0" fontId="23" fillId="0" borderId="18" xfId="3" applyFont="1" applyFill="1" applyBorder="1" applyAlignment="1">
      <alignment horizontal="right" vertical="center"/>
    </xf>
    <xf numFmtId="0" fontId="22" fillId="0" borderId="5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3" fillId="0" borderId="27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16" fillId="0" borderId="25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27" xfId="3" applyFont="1" applyBorder="1" applyAlignment="1">
      <alignment horizontal="center" vertical="center" wrapText="1"/>
    </xf>
    <xf numFmtId="0" fontId="16" fillId="0" borderId="28" xfId="3" applyFont="1" applyBorder="1" applyAlignment="1">
      <alignment horizontal="center" vertical="center" wrapText="1"/>
    </xf>
    <xf numFmtId="10" fontId="25" fillId="6" borderId="26" xfId="3" applyNumberFormat="1" applyFont="1" applyFill="1" applyBorder="1" applyAlignment="1">
      <alignment horizontal="center" vertical="center"/>
    </xf>
    <xf numFmtId="10" fontId="25" fillId="6" borderId="29" xfId="3" applyNumberFormat="1" applyFont="1" applyFill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23" fillId="0" borderId="21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10" fontId="22" fillId="0" borderId="22" xfId="4" applyNumberFormat="1" applyFont="1" applyBorder="1" applyAlignment="1" applyProtection="1">
      <alignment horizontal="center" vertical="center"/>
      <protection locked="0"/>
    </xf>
    <xf numFmtId="10" fontId="22" fillId="0" borderId="24" xfId="4" applyNumberFormat="1" applyFont="1" applyBorder="1" applyAlignment="1" applyProtection="1">
      <alignment horizontal="center" vertical="center"/>
      <protection locked="0"/>
    </xf>
    <xf numFmtId="0" fontId="22" fillId="0" borderId="25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  <xf numFmtId="44" fontId="0" fillId="0" borderId="0" xfId="0" applyNumberFormat="1"/>
    <xf numFmtId="0" fontId="30" fillId="0" borderId="0" xfId="0" applyFont="1" applyFill="1" applyBorder="1"/>
    <xf numFmtId="0" fontId="31" fillId="0" borderId="0" xfId="0" applyFont="1" applyFill="1"/>
    <xf numFmtId="0" fontId="11" fillId="0" borderId="0" xfId="0" applyFont="1" applyFill="1" applyAlignment="1">
      <alignment wrapText="1"/>
    </xf>
    <xf numFmtId="0" fontId="17" fillId="0" borderId="0" xfId="0" applyFont="1" applyFill="1"/>
    <xf numFmtId="0" fontId="32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right" vertical="top" wrapText="1"/>
    </xf>
    <xf numFmtId="0" fontId="30" fillId="0" borderId="0" xfId="0" applyFont="1"/>
  </cellXfs>
  <cellStyles count="7">
    <cellStyle name="Cancel" xfId="5"/>
    <cellStyle name="Moeda" xfId="1" builtinId="4"/>
    <cellStyle name="Normal" xfId="0" builtinId="0"/>
    <cellStyle name="Normal 2 2 2" xfId="3"/>
    <cellStyle name="Normal 3" xfId="2"/>
    <cellStyle name="Porcentagem 2 2" xfId="6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9"/>
  <sheetViews>
    <sheetView tabSelected="1" showOutlineSymbols="0" showWhiteSpace="0" view="pageBreakPreview" topLeftCell="A737" zoomScale="60" zoomScaleNormal="70" workbookViewId="0">
      <selection activeCell="Q750" sqref="Q750"/>
    </sheetView>
  </sheetViews>
  <sheetFormatPr defaultRowHeight="15"/>
  <cols>
    <col min="1" max="2" width="10" bestFit="1" customWidth="1"/>
    <col min="3" max="3" width="12" bestFit="1" customWidth="1"/>
    <col min="4" max="4" width="60" bestFit="1" customWidth="1"/>
    <col min="5" max="5" width="8" style="160" bestFit="1" customWidth="1"/>
    <col min="6" max="6" width="12.25" style="3" customWidth="1"/>
    <col min="7" max="7" width="15.625" style="4" customWidth="1"/>
    <col min="8" max="8" width="18.5" style="4" customWidth="1"/>
    <col min="9" max="9" width="23.75" style="4" customWidth="1"/>
    <col min="10" max="10" width="15.75" customWidth="1"/>
  </cols>
  <sheetData>
    <row r="1" spans="1:10">
      <c r="A1" s="9"/>
      <c r="B1" s="10"/>
      <c r="C1" s="10"/>
      <c r="D1" s="11"/>
      <c r="E1" s="151"/>
      <c r="F1" s="12"/>
      <c r="G1" s="13"/>
      <c r="H1" s="13"/>
      <c r="I1" s="13"/>
      <c r="J1" s="14"/>
    </row>
    <row r="2" spans="1:10">
      <c r="A2" s="15"/>
      <c r="B2" s="11"/>
      <c r="C2" s="11"/>
      <c r="D2" s="11"/>
      <c r="E2" s="151"/>
      <c r="F2" s="12"/>
      <c r="G2" s="13"/>
      <c r="H2" s="13"/>
      <c r="I2" s="13"/>
      <c r="J2" s="14"/>
    </row>
    <row r="3" spans="1:10">
      <c r="A3" s="15"/>
      <c r="B3" s="11"/>
      <c r="C3" s="11"/>
      <c r="D3" s="11"/>
      <c r="E3" s="151"/>
      <c r="F3" s="12"/>
      <c r="G3" s="13"/>
      <c r="H3" s="13"/>
      <c r="I3" s="13"/>
      <c r="J3" s="14"/>
    </row>
    <row r="4" spans="1:10">
      <c r="A4" s="15"/>
      <c r="B4" s="11"/>
      <c r="C4" s="11"/>
      <c r="D4" s="11"/>
      <c r="E4" s="151"/>
      <c r="F4" s="12"/>
      <c r="G4" s="13"/>
      <c r="H4" s="13"/>
      <c r="I4" s="13"/>
      <c r="J4" s="14"/>
    </row>
    <row r="5" spans="1:10" ht="15.75">
      <c r="A5" s="16"/>
      <c r="B5" s="17" t="s">
        <v>1301</v>
      </c>
      <c r="C5" s="18"/>
      <c r="D5" s="19"/>
      <c r="E5" s="152"/>
      <c r="F5" s="20"/>
      <c r="G5" s="21"/>
      <c r="H5" s="22"/>
      <c r="I5" s="22"/>
      <c r="J5" s="14"/>
    </row>
    <row r="6" spans="1:10" ht="33" customHeight="1">
      <c r="A6" s="16"/>
      <c r="B6" s="100" t="s">
        <v>1300</v>
      </c>
      <c r="C6" s="100"/>
      <c r="D6" s="100"/>
      <c r="E6" s="153"/>
      <c r="F6" s="24"/>
      <c r="G6" s="25"/>
      <c r="H6" s="25"/>
      <c r="I6" s="25"/>
      <c r="J6" s="14"/>
    </row>
    <row r="7" spans="1:10" ht="16.5">
      <c r="A7" s="16"/>
      <c r="B7" s="26" t="s">
        <v>1302</v>
      </c>
      <c r="C7" s="22"/>
      <c r="D7" s="14"/>
      <c r="E7" s="154"/>
      <c r="F7" s="27"/>
      <c r="G7" s="28" t="s">
        <v>2013</v>
      </c>
      <c r="H7" s="22"/>
      <c r="I7" s="22"/>
      <c r="J7" s="14"/>
    </row>
    <row r="8" spans="1:10" ht="31.5" customHeight="1">
      <c r="A8" s="16"/>
      <c r="B8" s="29" t="s">
        <v>1303</v>
      </c>
      <c r="C8" s="14"/>
      <c r="D8" s="29" t="s">
        <v>1304</v>
      </c>
      <c r="E8" s="101" t="s">
        <v>1861</v>
      </c>
      <c r="F8" s="101"/>
      <c r="G8" s="21"/>
      <c r="H8" s="104" t="s">
        <v>1305</v>
      </c>
      <c r="I8" s="104"/>
      <c r="J8" s="14"/>
    </row>
    <row r="9" spans="1:10">
      <c r="A9" s="1"/>
      <c r="B9" s="1"/>
      <c r="C9" s="1"/>
      <c r="D9" s="1"/>
      <c r="E9" s="102"/>
      <c r="F9" s="102"/>
      <c r="G9" s="103"/>
      <c r="H9" s="103"/>
      <c r="I9" s="102"/>
      <c r="J9" s="102"/>
    </row>
    <row r="10" spans="1:10" ht="14.25">
      <c r="A10" s="2"/>
      <c r="B10" s="2"/>
      <c r="C10" s="2"/>
      <c r="D10" s="8"/>
      <c r="E10" s="105"/>
      <c r="F10" s="106"/>
      <c r="G10" s="107"/>
      <c r="H10" s="107"/>
      <c r="I10" s="106"/>
      <c r="J10" s="106"/>
    </row>
    <row r="11" spans="1:10" ht="15" customHeight="1">
      <c r="A11" s="108" t="s">
        <v>0</v>
      </c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ht="30" customHeight="1">
      <c r="A12" s="30" t="s">
        <v>1</v>
      </c>
      <c r="B12" s="31" t="s">
        <v>2</v>
      </c>
      <c r="C12" s="30" t="s">
        <v>3</v>
      </c>
      <c r="D12" s="30" t="s">
        <v>4</v>
      </c>
      <c r="E12" s="155" t="s">
        <v>5</v>
      </c>
      <c r="F12" s="41" t="s">
        <v>6</v>
      </c>
      <c r="G12" s="36" t="s">
        <v>7</v>
      </c>
      <c r="H12" s="36" t="s">
        <v>8</v>
      </c>
      <c r="I12" s="36" t="s">
        <v>9</v>
      </c>
      <c r="J12" s="31" t="s">
        <v>10</v>
      </c>
    </row>
    <row r="13" spans="1:10" ht="15.75">
      <c r="A13" s="5" t="s">
        <v>11</v>
      </c>
      <c r="B13" s="5"/>
      <c r="C13" s="5"/>
      <c r="D13" s="5" t="s">
        <v>12</v>
      </c>
      <c r="E13" s="156"/>
      <c r="F13" s="42"/>
      <c r="G13" s="37"/>
      <c r="H13" s="37"/>
      <c r="I13" s="38">
        <v>98906.18</v>
      </c>
      <c r="J13" s="32">
        <v>1.3408091365924312E-2</v>
      </c>
    </row>
    <row r="14" spans="1:10" ht="14.25" customHeight="1">
      <c r="A14" s="6" t="s">
        <v>13</v>
      </c>
      <c r="B14" s="33" t="s">
        <v>1867</v>
      </c>
      <c r="C14" s="6" t="s">
        <v>18</v>
      </c>
      <c r="D14" s="6" t="s">
        <v>1868</v>
      </c>
      <c r="E14" s="157" t="s">
        <v>20</v>
      </c>
      <c r="F14" s="43">
        <v>100</v>
      </c>
      <c r="G14" s="39">
        <v>78.040000000000006</v>
      </c>
      <c r="H14" s="39">
        <v>97.55</v>
      </c>
      <c r="I14" s="39">
        <v>9755</v>
      </c>
      <c r="J14" s="34">
        <v>1.322424253717934E-3</v>
      </c>
    </row>
    <row r="15" spans="1:10">
      <c r="A15" s="6" t="s">
        <v>16</v>
      </c>
      <c r="B15" s="33" t="s">
        <v>17</v>
      </c>
      <c r="C15" s="6" t="s">
        <v>18</v>
      </c>
      <c r="D15" s="6" t="s">
        <v>19</v>
      </c>
      <c r="E15" s="157" t="s">
        <v>20</v>
      </c>
      <c r="F15" s="43">
        <v>12</v>
      </c>
      <c r="G15" s="39">
        <v>371.74</v>
      </c>
      <c r="H15" s="39">
        <v>464.67</v>
      </c>
      <c r="I15" s="39">
        <v>5576.04</v>
      </c>
      <c r="J15" s="34">
        <v>7.559088196515991E-4</v>
      </c>
    </row>
    <row r="16" spans="1:10" ht="25.5">
      <c r="A16" s="6" t="s">
        <v>21</v>
      </c>
      <c r="B16" s="33" t="s">
        <v>22</v>
      </c>
      <c r="C16" s="6" t="s">
        <v>14</v>
      </c>
      <c r="D16" s="6" t="s">
        <v>1422</v>
      </c>
      <c r="E16" s="157" t="s">
        <v>23</v>
      </c>
      <c r="F16" s="43">
        <v>12</v>
      </c>
      <c r="G16" s="39">
        <v>908.33</v>
      </c>
      <c r="H16" s="39">
        <v>1135.4100000000001</v>
      </c>
      <c r="I16" s="39">
        <v>13624.92</v>
      </c>
      <c r="J16" s="34">
        <v>1.8470450705245058E-3</v>
      </c>
    </row>
    <row r="17" spans="1:10" ht="38.25">
      <c r="A17" s="6" t="s">
        <v>24</v>
      </c>
      <c r="B17" s="33" t="s">
        <v>25</v>
      </c>
      <c r="C17" s="6" t="s">
        <v>14</v>
      </c>
      <c r="D17" s="6" t="s">
        <v>1423</v>
      </c>
      <c r="E17" s="157" t="s">
        <v>20</v>
      </c>
      <c r="F17" s="43">
        <v>40</v>
      </c>
      <c r="G17" s="39">
        <v>144.06</v>
      </c>
      <c r="H17" s="39">
        <v>180.07</v>
      </c>
      <c r="I17" s="39">
        <v>7202.8</v>
      </c>
      <c r="J17" s="34">
        <v>9.7643848433414001E-4</v>
      </c>
    </row>
    <row r="18" spans="1:10" ht="51">
      <c r="A18" s="6" t="s">
        <v>26</v>
      </c>
      <c r="B18" s="33" t="s">
        <v>1611</v>
      </c>
      <c r="C18" s="6" t="s">
        <v>18</v>
      </c>
      <c r="D18" s="6" t="s">
        <v>1612</v>
      </c>
      <c r="E18" s="157" t="s">
        <v>20</v>
      </c>
      <c r="F18" s="43">
        <v>16</v>
      </c>
      <c r="G18" s="39">
        <v>303.97000000000003</v>
      </c>
      <c r="H18" s="39">
        <v>379.96</v>
      </c>
      <c r="I18" s="39">
        <v>6079.36</v>
      </c>
      <c r="J18" s="34">
        <v>8.2414075972144125E-4</v>
      </c>
    </row>
    <row r="19" spans="1:10" ht="25.5">
      <c r="A19" s="6" t="s">
        <v>28</v>
      </c>
      <c r="B19" s="33" t="s">
        <v>1869</v>
      </c>
      <c r="C19" s="6" t="s">
        <v>903</v>
      </c>
      <c r="D19" s="6" t="s">
        <v>1870</v>
      </c>
      <c r="E19" s="157" t="s">
        <v>32</v>
      </c>
      <c r="F19" s="43">
        <v>1</v>
      </c>
      <c r="G19" s="39">
        <v>6464.16</v>
      </c>
      <c r="H19" s="39">
        <v>8080.2</v>
      </c>
      <c r="I19" s="39">
        <v>8080.2</v>
      </c>
      <c r="J19" s="34">
        <v>1.0953821071134444E-3</v>
      </c>
    </row>
    <row r="20" spans="1:10">
      <c r="A20" s="6" t="s">
        <v>30</v>
      </c>
      <c r="B20" s="33" t="s">
        <v>29</v>
      </c>
      <c r="C20" s="6" t="s">
        <v>14</v>
      </c>
      <c r="D20" s="6" t="s">
        <v>1424</v>
      </c>
      <c r="E20" s="157" t="s">
        <v>20</v>
      </c>
      <c r="F20" s="43">
        <v>200</v>
      </c>
      <c r="G20" s="39">
        <v>8.5399999999999991</v>
      </c>
      <c r="H20" s="39">
        <v>10.67</v>
      </c>
      <c r="I20" s="39">
        <v>2134</v>
      </c>
      <c r="J20" s="34">
        <v>2.8929301460113495E-4</v>
      </c>
    </row>
    <row r="21" spans="1:10" ht="38.25">
      <c r="A21" s="6" t="s">
        <v>33</v>
      </c>
      <c r="B21" s="33" t="s">
        <v>31</v>
      </c>
      <c r="C21" s="6" t="s">
        <v>14</v>
      </c>
      <c r="D21" s="6" t="s">
        <v>1425</v>
      </c>
      <c r="E21" s="157" t="s">
        <v>32</v>
      </c>
      <c r="F21" s="43">
        <v>1</v>
      </c>
      <c r="G21" s="39">
        <v>441.36</v>
      </c>
      <c r="H21" s="39">
        <v>551.70000000000005</v>
      </c>
      <c r="I21" s="39">
        <v>551.70000000000005</v>
      </c>
      <c r="J21" s="34">
        <v>7.4790513662345901E-5</v>
      </c>
    </row>
    <row r="22" spans="1:10" ht="25.5">
      <c r="A22" s="6" t="s">
        <v>36</v>
      </c>
      <c r="B22" s="33" t="s">
        <v>34</v>
      </c>
      <c r="C22" s="6" t="s">
        <v>18</v>
      </c>
      <c r="D22" s="6" t="s">
        <v>35</v>
      </c>
      <c r="E22" s="157" t="s">
        <v>32</v>
      </c>
      <c r="F22" s="43">
        <v>1</v>
      </c>
      <c r="G22" s="39">
        <v>1378.8</v>
      </c>
      <c r="H22" s="39">
        <v>1723.5</v>
      </c>
      <c r="I22" s="39">
        <v>1723.5</v>
      </c>
      <c r="J22" s="34">
        <v>2.3364410059280977E-4</v>
      </c>
    </row>
    <row r="23" spans="1:10" ht="51">
      <c r="A23" s="6" t="s">
        <v>40</v>
      </c>
      <c r="B23" s="33" t="s">
        <v>37</v>
      </c>
      <c r="C23" s="6" t="s">
        <v>18</v>
      </c>
      <c r="D23" s="6" t="s">
        <v>38</v>
      </c>
      <c r="E23" s="157" t="s">
        <v>39</v>
      </c>
      <c r="F23" s="43">
        <v>12</v>
      </c>
      <c r="G23" s="39">
        <v>625</v>
      </c>
      <c r="H23" s="39">
        <v>781.25</v>
      </c>
      <c r="I23" s="39">
        <v>9375</v>
      </c>
      <c r="J23" s="34">
        <v>1.2709100336858669E-3</v>
      </c>
    </row>
    <row r="24" spans="1:10" ht="38.25">
      <c r="A24" s="6" t="s">
        <v>43</v>
      </c>
      <c r="B24" s="33" t="s">
        <v>41</v>
      </c>
      <c r="C24" s="6" t="s">
        <v>18</v>
      </c>
      <c r="D24" s="6" t="s">
        <v>42</v>
      </c>
      <c r="E24" s="157" t="s">
        <v>20</v>
      </c>
      <c r="F24" s="43">
        <v>16</v>
      </c>
      <c r="G24" s="39">
        <v>365.01</v>
      </c>
      <c r="H24" s="39">
        <v>456.26</v>
      </c>
      <c r="I24" s="39">
        <v>7300.16</v>
      </c>
      <c r="J24" s="34">
        <v>9.8963696976130328E-4</v>
      </c>
    </row>
    <row r="25" spans="1:10" ht="25.5">
      <c r="A25" s="6" t="s">
        <v>1871</v>
      </c>
      <c r="B25" s="33" t="s">
        <v>44</v>
      </c>
      <c r="C25" s="6" t="s">
        <v>14</v>
      </c>
      <c r="D25" s="6" t="s">
        <v>1426</v>
      </c>
      <c r="E25" s="157" t="s">
        <v>45</v>
      </c>
      <c r="F25" s="43">
        <v>3350</v>
      </c>
      <c r="G25" s="39">
        <v>6.57</v>
      </c>
      <c r="H25" s="39">
        <v>8.2100000000000009</v>
      </c>
      <c r="I25" s="39">
        <v>27503.5</v>
      </c>
      <c r="J25" s="34">
        <v>3.7284772385577859E-3</v>
      </c>
    </row>
    <row r="26" spans="1:10" ht="15.75" customHeight="1">
      <c r="A26" s="5" t="s">
        <v>46</v>
      </c>
      <c r="B26" s="5"/>
      <c r="C26" s="5"/>
      <c r="D26" s="5" t="s">
        <v>47</v>
      </c>
      <c r="E26" s="156"/>
      <c r="F26" s="42"/>
      <c r="G26" s="37"/>
      <c r="H26" s="37"/>
      <c r="I26" s="38">
        <v>23055</v>
      </c>
      <c r="J26" s="32">
        <v>3.1254219548402839E-3</v>
      </c>
    </row>
    <row r="27" spans="1:10" ht="38.25">
      <c r="A27" s="6" t="s">
        <v>48</v>
      </c>
      <c r="B27" s="33" t="s">
        <v>49</v>
      </c>
      <c r="C27" s="6" t="s">
        <v>50</v>
      </c>
      <c r="D27" s="6" t="s">
        <v>51</v>
      </c>
      <c r="E27" s="157" t="s">
        <v>20</v>
      </c>
      <c r="F27" s="43">
        <v>2949</v>
      </c>
      <c r="G27" s="39">
        <v>3</v>
      </c>
      <c r="H27" s="39">
        <v>3.75</v>
      </c>
      <c r="I27" s="39">
        <v>11058.75</v>
      </c>
      <c r="J27" s="34">
        <v>1.4991654757358487E-3</v>
      </c>
    </row>
    <row r="28" spans="1:10">
      <c r="A28" s="6" t="s">
        <v>52</v>
      </c>
      <c r="B28" s="33" t="s">
        <v>53</v>
      </c>
      <c r="C28" s="6" t="s">
        <v>50</v>
      </c>
      <c r="D28" s="6" t="s">
        <v>54</v>
      </c>
      <c r="E28" s="157" t="s">
        <v>27</v>
      </c>
      <c r="F28" s="43">
        <v>2949</v>
      </c>
      <c r="G28" s="39">
        <v>3</v>
      </c>
      <c r="H28" s="39">
        <v>3.75</v>
      </c>
      <c r="I28" s="39">
        <v>11058.75</v>
      </c>
      <c r="J28" s="34">
        <v>1.4991654757358487E-3</v>
      </c>
    </row>
    <row r="29" spans="1:10">
      <c r="A29" s="6" t="s">
        <v>55</v>
      </c>
      <c r="B29" s="33" t="s">
        <v>56</v>
      </c>
      <c r="C29" s="6" t="s">
        <v>50</v>
      </c>
      <c r="D29" s="6" t="s">
        <v>57</v>
      </c>
      <c r="E29" s="157" t="s">
        <v>32</v>
      </c>
      <c r="F29" s="43">
        <v>3</v>
      </c>
      <c r="G29" s="39">
        <v>250</v>
      </c>
      <c r="H29" s="39">
        <v>312.5</v>
      </c>
      <c r="I29" s="39">
        <v>937.5</v>
      </c>
      <c r="J29" s="34">
        <v>1.2709100336858671E-4</v>
      </c>
    </row>
    <row r="30" spans="1:10" ht="15.75">
      <c r="A30" s="5" t="s">
        <v>58</v>
      </c>
      <c r="B30" s="5"/>
      <c r="C30" s="5"/>
      <c r="D30" s="5" t="s">
        <v>59</v>
      </c>
      <c r="E30" s="156"/>
      <c r="F30" s="42"/>
      <c r="G30" s="37"/>
      <c r="H30" s="37"/>
      <c r="I30" s="38">
        <v>34747.269999999997</v>
      </c>
      <c r="J30" s="32">
        <v>4.7104697691938043E-3</v>
      </c>
    </row>
    <row r="31" spans="1:10">
      <c r="A31" s="6" t="s">
        <v>60</v>
      </c>
      <c r="B31" s="33" t="s">
        <v>61</v>
      </c>
      <c r="C31" s="6" t="s">
        <v>62</v>
      </c>
      <c r="D31" s="6" t="s">
        <v>63</v>
      </c>
      <c r="E31" s="157" t="s">
        <v>32</v>
      </c>
      <c r="F31" s="43">
        <v>1</v>
      </c>
      <c r="G31" s="39">
        <v>485</v>
      </c>
      <c r="H31" s="39">
        <v>606.25</v>
      </c>
      <c r="I31" s="39">
        <v>606.25</v>
      </c>
      <c r="J31" s="34">
        <v>8.218551551168606E-5</v>
      </c>
    </row>
    <row r="32" spans="1:10">
      <c r="A32" s="6" t="s">
        <v>64</v>
      </c>
      <c r="B32" s="33" t="s">
        <v>65</v>
      </c>
      <c r="C32" s="6" t="s">
        <v>62</v>
      </c>
      <c r="D32" s="6" t="s">
        <v>66</v>
      </c>
      <c r="E32" s="157" t="s">
        <v>32</v>
      </c>
      <c r="F32" s="43">
        <v>1</v>
      </c>
      <c r="G32" s="39">
        <v>412</v>
      </c>
      <c r="H32" s="39">
        <v>515</v>
      </c>
      <c r="I32" s="39">
        <v>515</v>
      </c>
      <c r="J32" s="34">
        <v>6.9815324517143621E-5</v>
      </c>
    </row>
    <row r="33" spans="1:10">
      <c r="A33" s="6" t="s">
        <v>1872</v>
      </c>
      <c r="B33" s="33" t="s">
        <v>68</v>
      </c>
      <c r="C33" s="6" t="s">
        <v>50</v>
      </c>
      <c r="D33" s="6" t="s">
        <v>1427</v>
      </c>
      <c r="E33" s="157" t="s">
        <v>39</v>
      </c>
      <c r="F33" s="43">
        <v>12</v>
      </c>
      <c r="G33" s="39">
        <v>473.12</v>
      </c>
      <c r="H33" s="39">
        <v>591.4</v>
      </c>
      <c r="I33" s="39">
        <v>7096.8</v>
      </c>
      <c r="J33" s="34">
        <v>9.6206872821993179E-4</v>
      </c>
    </row>
    <row r="34" spans="1:10" ht="25.5">
      <c r="A34" s="6" t="s">
        <v>67</v>
      </c>
      <c r="B34" s="33" t="s">
        <v>70</v>
      </c>
      <c r="C34" s="6" t="s">
        <v>50</v>
      </c>
      <c r="D34" s="6" t="s">
        <v>1428</v>
      </c>
      <c r="E34" s="157" t="s">
        <v>27</v>
      </c>
      <c r="F34" s="43">
        <v>1</v>
      </c>
      <c r="G34" s="39">
        <v>540</v>
      </c>
      <c r="H34" s="39">
        <v>675</v>
      </c>
      <c r="I34" s="39">
        <v>675</v>
      </c>
      <c r="J34" s="34">
        <v>9.1505522425382426E-5</v>
      </c>
    </row>
    <row r="35" spans="1:10">
      <c r="A35" s="6" t="s">
        <v>69</v>
      </c>
      <c r="B35" s="33" t="s">
        <v>72</v>
      </c>
      <c r="C35" s="6" t="s">
        <v>62</v>
      </c>
      <c r="D35" s="6" t="s">
        <v>73</v>
      </c>
      <c r="E35" s="157" t="s">
        <v>32</v>
      </c>
      <c r="F35" s="43">
        <v>1</v>
      </c>
      <c r="G35" s="39">
        <v>259.11</v>
      </c>
      <c r="H35" s="39">
        <v>323.88</v>
      </c>
      <c r="I35" s="39">
        <v>323.88</v>
      </c>
      <c r="J35" s="34">
        <v>4.3906383115752382E-5</v>
      </c>
    </row>
    <row r="36" spans="1:10">
      <c r="A36" s="6" t="s">
        <v>71</v>
      </c>
      <c r="B36" s="33" t="s">
        <v>75</v>
      </c>
      <c r="C36" s="6" t="s">
        <v>76</v>
      </c>
      <c r="D36" s="6" t="s">
        <v>1429</v>
      </c>
      <c r="E36" s="157" t="s">
        <v>32</v>
      </c>
      <c r="F36" s="43">
        <v>3</v>
      </c>
      <c r="G36" s="39">
        <v>1450</v>
      </c>
      <c r="H36" s="39">
        <v>1812.5</v>
      </c>
      <c r="I36" s="39">
        <v>5437.5</v>
      </c>
      <c r="J36" s="34">
        <v>7.3712781953780282E-4</v>
      </c>
    </row>
    <row r="37" spans="1:10" ht="25.5">
      <c r="A37" s="6" t="s">
        <v>74</v>
      </c>
      <c r="B37" s="33" t="s">
        <v>1613</v>
      </c>
      <c r="C37" s="6" t="s">
        <v>14</v>
      </c>
      <c r="D37" s="6" t="s">
        <v>1826</v>
      </c>
      <c r="E37" s="157" t="s">
        <v>20</v>
      </c>
      <c r="F37" s="43">
        <v>1376</v>
      </c>
      <c r="G37" s="39">
        <v>6.51</v>
      </c>
      <c r="H37" s="39">
        <v>8.1300000000000008</v>
      </c>
      <c r="I37" s="39">
        <v>11186.88</v>
      </c>
      <c r="J37" s="34">
        <v>1.5165352573482402E-3</v>
      </c>
    </row>
    <row r="38" spans="1:10">
      <c r="A38" s="6" t="s">
        <v>1873</v>
      </c>
      <c r="B38" s="33" t="s">
        <v>79</v>
      </c>
      <c r="C38" s="6" t="s">
        <v>14</v>
      </c>
      <c r="D38" s="6" t="s">
        <v>1430</v>
      </c>
      <c r="E38" s="157" t="s">
        <v>15</v>
      </c>
      <c r="F38" s="43">
        <v>500</v>
      </c>
      <c r="G38" s="39">
        <v>3.26</v>
      </c>
      <c r="H38" s="39">
        <v>4.07</v>
      </c>
      <c r="I38" s="39">
        <v>2035</v>
      </c>
      <c r="J38" s="34">
        <v>2.7587220464541219E-4</v>
      </c>
    </row>
    <row r="39" spans="1:10">
      <c r="A39" s="6" t="s">
        <v>77</v>
      </c>
      <c r="B39" s="33" t="s">
        <v>81</v>
      </c>
      <c r="C39" s="6" t="s">
        <v>14</v>
      </c>
      <c r="D39" s="6" t="s">
        <v>1431</v>
      </c>
      <c r="E39" s="157" t="s">
        <v>27</v>
      </c>
      <c r="F39" s="43">
        <v>40</v>
      </c>
      <c r="G39" s="39">
        <v>13.23</v>
      </c>
      <c r="H39" s="39">
        <v>16.53</v>
      </c>
      <c r="I39" s="39">
        <v>661.2</v>
      </c>
      <c r="J39" s="34">
        <v>8.963474285579683E-5</v>
      </c>
    </row>
    <row r="40" spans="1:10" ht="25.5">
      <c r="A40" s="6" t="s">
        <v>78</v>
      </c>
      <c r="B40" s="33" t="s">
        <v>1614</v>
      </c>
      <c r="C40" s="6" t="s">
        <v>1210</v>
      </c>
      <c r="D40" s="6" t="s">
        <v>1615</v>
      </c>
      <c r="E40" s="157" t="s">
        <v>20</v>
      </c>
      <c r="F40" s="43">
        <v>120</v>
      </c>
      <c r="G40" s="39">
        <v>3.67</v>
      </c>
      <c r="H40" s="39">
        <v>4.58</v>
      </c>
      <c r="I40" s="39">
        <v>549.6</v>
      </c>
      <c r="J40" s="34">
        <v>7.4505829814800267E-5</v>
      </c>
    </row>
    <row r="41" spans="1:10">
      <c r="A41" s="6" t="s">
        <v>80</v>
      </c>
      <c r="B41" s="33" t="s">
        <v>84</v>
      </c>
      <c r="C41" s="6" t="s">
        <v>14</v>
      </c>
      <c r="D41" s="6" t="s">
        <v>1432</v>
      </c>
      <c r="E41" s="157" t="s">
        <v>15</v>
      </c>
      <c r="F41" s="43">
        <v>112</v>
      </c>
      <c r="G41" s="39">
        <v>6.95</v>
      </c>
      <c r="H41" s="39">
        <v>8.68</v>
      </c>
      <c r="I41" s="39">
        <v>972.16</v>
      </c>
      <c r="J41" s="34">
        <v>1.3178964249045891E-4</v>
      </c>
    </row>
    <row r="42" spans="1:10" ht="25.5">
      <c r="A42" s="6" t="s">
        <v>1874</v>
      </c>
      <c r="B42" s="33" t="s">
        <v>85</v>
      </c>
      <c r="C42" s="6" t="s">
        <v>18</v>
      </c>
      <c r="D42" s="6" t="s">
        <v>86</v>
      </c>
      <c r="E42" s="157" t="s">
        <v>20</v>
      </c>
      <c r="F42" s="43">
        <v>400</v>
      </c>
      <c r="G42" s="39">
        <v>9.3800000000000008</v>
      </c>
      <c r="H42" s="39">
        <v>11.72</v>
      </c>
      <c r="I42" s="39">
        <v>4688</v>
      </c>
      <c r="J42" s="34">
        <v>6.3552279871139674E-4</v>
      </c>
    </row>
    <row r="43" spans="1:10" ht="15.75">
      <c r="A43" s="5" t="s">
        <v>87</v>
      </c>
      <c r="B43" s="5"/>
      <c r="C43" s="5"/>
      <c r="D43" s="5" t="s">
        <v>88</v>
      </c>
      <c r="E43" s="156"/>
      <c r="F43" s="42"/>
      <c r="G43" s="37"/>
      <c r="H43" s="37"/>
      <c r="I43" s="38">
        <v>5668.18</v>
      </c>
      <c r="J43" s="32">
        <v>7.6839966237200611E-4</v>
      </c>
    </row>
    <row r="44" spans="1:10" ht="38.25">
      <c r="A44" s="6" t="s">
        <v>89</v>
      </c>
      <c r="B44" s="33" t="s">
        <v>90</v>
      </c>
      <c r="C44" s="6" t="s">
        <v>50</v>
      </c>
      <c r="D44" s="6" t="s">
        <v>91</v>
      </c>
      <c r="E44" s="157" t="s">
        <v>32</v>
      </c>
      <c r="F44" s="43">
        <v>1</v>
      </c>
      <c r="G44" s="39">
        <v>2086.0500000000002</v>
      </c>
      <c r="H44" s="39">
        <v>2607.56</v>
      </c>
      <c r="I44" s="39">
        <v>2607.56</v>
      </c>
      <c r="J44" s="34">
        <v>3.5349057786004473E-4</v>
      </c>
    </row>
    <row r="45" spans="1:10" ht="18" customHeight="1">
      <c r="A45" s="6" t="s">
        <v>92</v>
      </c>
      <c r="B45" s="33" t="s">
        <v>93</v>
      </c>
      <c r="C45" s="6" t="s">
        <v>50</v>
      </c>
      <c r="D45" s="6" t="s">
        <v>94</v>
      </c>
      <c r="E45" s="157" t="s">
        <v>95</v>
      </c>
      <c r="F45" s="43">
        <v>1</v>
      </c>
      <c r="G45" s="39">
        <v>2448.5</v>
      </c>
      <c r="H45" s="39">
        <v>3060.62</v>
      </c>
      <c r="I45" s="39">
        <v>3060.62</v>
      </c>
      <c r="J45" s="34">
        <v>4.1490908451196143E-4</v>
      </c>
    </row>
    <row r="46" spans="1:10" ht="15.75">
      <c r="A46" s="5" t="s">
        <v>96</v>
      </c>
      <c r="B46" s="5"/>
      <c r="C46" s="5"/>
      <c r="D46" s="5" t="s">
        <v>97</v>
      </c>
      <c r="E46" s="156"/>
      <c r="F46" s="42"/>
      <c r="G46" s="37"/>
      <c r="H46" s="37"/>
      <c r="I46" s="38">
        <v>199540.92</v>
      </c>
      <c r="J46" s="32">
        <v>2.7050512784950281E-2</v>
      </c>
    </row>
    <row r="47" spans="1:10" ht="25.5">
      <c r="A47" s="6" t="s">
        <v>98</v>
      </c>
      <c r="B47" s="33" t="s">
        <v>99</v>
      </c>
      <c r="C47" s="6" t="s">
        <v>50</v>
      </c>
      <c r="D47" s="6" t="s">
        <v>100</v>
      </c>
      <c r="E47" s="157" t="s">
        <v>39</v>
      </c>
      <c r="F47" s="43">
        <v>12</v>
      </c>
      <c r="G47" s="39">
        <v>13302.73</v>
      </c>
      <c r="H47" s="39">
        <v>16628.41</v>
      </c>
      <c r="I47" s="39">
        <v>199540.92</v>
      </c>
      <c r="J47" s="34">
        <v>2.7050512784950281E-2</v>
      </c>
    </row>
    <row r="48" spans="1:10" ht="18" customHeight="1">
      <c r="A48" s="5" t="s">
        <v>101</v>
      </c>
      <c r="B48" s="5"/>
      <c r="C48" s="5"/>
      <c r="D48" s="5" t="s">
        <v>102</v>
      </c>
      <c r="E48" s="156"/>
      <c r="F48" s="42"/>
      <c r="G48" s="37"/>
      <c r="H48" s="37"/>
      <c r="I48" s="38">
        <v>189017.11</v>
      </c>
      <c r="J48" s="32">
        <v>2.5623865774645892E-2</v>
      </c>
    </row>
    <row r="49" spans="1:10">
      <c r="A49" s="6" t="s">
        <v>103</v>
      </c>
      <c r="B49" s="33" t="s">
        <v>104</v>
      </c>
      <c r="C49" s="6" t="s">
        <v>18</v>
      </c>
      <c r="D49" s="6" t="s">
        <v>105</v>
      </c>
      <c r="E49" s="157" t="s">
        <v>106</v>
      </c>
      <c r="F49" s="43">
        <v>6500</v>
      </c>
      <c r="G49" s="39">
        <v>4.63</v>
      </c>
      <c r="H49" s="39">
        <v>5.78</v>
      </c>
      <c r="I49" s="39">
        <v>37570</v>
      </c>
      <c r="J49" s="34">
        <v>5.0931295963283227E-3</v>
      </c>
    </row>
    <row r="50" spans="1:10">
      <c r="A50" s="6" t="s">
        <v>107</v>
      </c>
      <c r="B50" s="33" t="s">
        <v>108</v>
      </c>
      <c r="C50" s="6" t="s">
        <v>18</v>
      </c>
      <c r="D50" s="6" t="s">
        <v>109</v>
      </c>
      <c r="E50" s="157" t="s">
        <v>106</v>
      </c>
      <c r="F50" s="43">
        <v>960</v>
      </c>
      <c r="G50" s="39">
        <v>49.11</v>
      </c>
      <c r="H50" s="39">
        <v>61.38</v>
      </c>
      <c r="I50" s="39">
        <v>58924.800000000003</v>
      </c>
      <c r="J50" s="34">
        <v>7.9880660856461831E-3</v>
      </c>
    </row>
    <row r="51" spans="1:10" ht="38.25">
      <c r="A51" s="6" t="s">
        <v>110</v>
      </c>
      <c r="B51" s="33" t="s">
        <v>111</v>
      </c>
      <c r="C51" s="6" t="s">
        <v>18</v>
      </c>
      <c r="D51" s="6" t="s">
        <v>112</v>
      </c>
      <c r="E51" s="157" t="s">
        <v>106</v>
      </c>
      <c r="F51" s="43">
        <v>3500</v>
      </c>
      <c r="G51" s="39">
        <v>5.99</v>
      </c>
      <c r="H51" s="39">
        <v>7.48</v>
      </c>
      <c r="I51" s="39">
        <v>26180</v>
      </c>
      <c r="J51" s="34">
        <v>3.549058632735573E-3</v>
      </c>
    </row>
    <row r="52" spans="1:10" ht="25.5">
      <c r="A52" s="6" t="s">
        <v>113</v>
      </c>
      <c r="B52" s="33" t="s">
        <v>114</v>
      </c>
      <c r="C52" s="6" t="s">
        <v>14</v>
      </c>
      <c r="D52" s="6" t="s">
        <v>1433</v>
      </c>
      <c r="E52" s="157" t="s">
        <v>106</v>
      </c>
      <c r="F52" s="43">
        <v>1203.5</v>
      </c>
      <c r="G52" s="39">
        <v>7.04</v>
      </c>
      <c r="H52" s="39">
        <v>8.8000000000000007</v>
      </c>
      <c r="I52" s="39">
        <v>10590.8</v>
      </c>
      <c r="J52" s="34">
        <v>1.4357284250410966E-3</v>
      </c>
    </row>
    <row r="53" spans="1:10" ht="25.5">
      <c r="A53" s="6" t="s">
        <v>115</v>
      </c>
      <c r="B53" s="33" t="s">
        <v>116</v>
      </c>
      <c r="C53" s="6" t="s">
        <v>117</v>
      </c>
      <c r="D53" s="6" t="s">
        <v>118</v>
      </c>
      <c r="E53" s="157" t="s">
        <v>32</v>
      </c>
      <c r="F53" s="43">
        <v>15</v>
      </c>
      <c r="G53" s="39">
        <v>347.12</v>
      </c>
      <c r="H53" s="39">
        <v>433.9</v>
      </c>
      <c r="I53" s="39">
        <v>6508.5</v>
      </c>
      <c r="J53" s="34">
        <v>8.8231658178607631E-4</v>
      </c>
    </row>
    <row r="54" spans="1:10" ht="25.5">
      <c r="A54" s="6" t="s">
        <v>119</v>
      </c>
      <c r="B54" s="33" t="s">
        <v>120</v>
      </c>
      <c r="C54" s="6" t="s">
        <v>117</v>
      </c>
      <c r="D54" s="6" t="s">
        <v>121</v>
      </c>
      <c r="E54" s="157" t="s">
        <v>32</v>
      </c>
      <c r="F54" s="43">
        <v>22</v>
      </c>
      <c r="G54" s="39">
        <v>433.89</v>
      </c>
      <c r="H54" s="39">
        <v>542.36</v>
      </c>
      <c r="I54" s="39">
        <v>11931.92</v>
      </c>
      <c r="J54" s="34">
        <v>1.617535663907954E-3</v>
      </c>
    </row>
    <row r="55" spans="1:10" ht="25.5">
      <c r="A55" s="6" t="s">
        <v>122</v>
      </c>
      <c r="B55" s="33" t="s">
        <v>123</v>
      </c>
      <c r="C55" s="6" t="s">
        <v>117</v>
      </c>
      <c r="D55" s="6" t="s">
        <v>124</v>
      </c>
      <c r="E55" s="157" t="s">
        <v>32</v>
      </c>
      <c r="F55" s="43">
        <v>40</v>
      </c>
      <c r="G55" s="39">
        <v>144.97999999999999</v>
      </c>
      <c r="H55" s="39">
        <v>181.22</v>
      </c>
      <c r="I55" s="39">
        <v>7248.8</v>
      </c>
      <c r="J55" s="34">
        <v>9.8267441623275877E-4</v>
      </c>
    </row>
    <row r="56" spans="1:10" ht="25.5">
      <c r="A56" s="6" t="s">
        <v>125</v>
      </c>
      <c r="B56" s="33" t="s">
        <v>126</v>
      </c>
      <c r="C56" s="6" t="s">
        <v>18</v>
      </c>
      <c r="D56" s="6" t="s">
        <v>127</v>
      </c>
      <c r="E56" s="157" t="s">
        <v>20</v>
      </c>
      <c r="F56" s="43">
        <v>15000</v>
      </c>
      <c r="G56" s="39">
        <v>0.28000000000000003</v>
      </c>
      <c r="H56" s="39">
        <v>0.35</v>
      </c>
      <c r="I56" s="39">
        <v>5250</v>
      </c>
      <c r="J56" s="34">
        <v>7.1170961886408545E-4</v>
      </c>
    </row>
    <row r="57" spans="1:10" ht="25.5">
      <c r="A57" s="6" t="s">
        <v>128</v>
      </c>
      <c r="B57" s="33" t="s">
        <v>129</v>
      </c>
      <c r="C57" s="6" t="s">
        <v>62</v>
      </c>
      <c r="D57" s="6" t="s">
        <v>130</v>
      </c>
      <c r="E57" s="157" t="s">
        <v>20</v>
      </c>
      <c r="F57" s="43">
        <v>6000</v>
      </c>
      <c r="G57" s="39">
        <v>0.93</v>
      </c>
      <c r="H57" s="39">
        <v>1.1599999999999999</v>
      </c>
      <c r="I57" s="39">
        <v>6960</v>
      </c>
      <c r="J57" s="34">
        <v>9.435236090083876E-4</v>
      </c>
    </row>
    <row r="58" spans="1:10" ht="38.25">
      <c r="A58" s="6" t="s">
        <v>131</v>
      </c>
      <c r="B58" s="33" t="s">
        <v>132</v>
      </c>
      <c r="C58" s="6" t="s">
        <v>14</v>
      </c>
      <c r="D58" s="6" t="s">
        <v>1434</v>
      </c>
      <c r="E58" s="157" t="s">
        <v>106</v>
      </c>
      <c r="F58" s="43">
        <v>969.18</v>
      </c>
      <c r="G58" s="39">
        <v>14.74</v>
      </c>
      <c r="H58" s="39">
        <v>18.420000000000002</v>
      </c>
      <c r="I58" s="39">
        <v>17852.29</v>
      </c>
      <c r="J58" s="34">
        <v>2.4201231450954523E-3</v>
      </c>
    </row>
    <row r="59" spans="1:10" ht="15.75">
      <c r="A59" s="5" t="s">
        <v>133</v>
      </c>
      <c r="B59" s="5"/>
      <c r="C59" s="5"/>
      <c r="D59" s="5" t="s">
        <v>134</v>
      </c>
      <c r="E59" s="156"/>
      <c r="F59" s="42"/>
      <c r="G59" s="37"/>
      <c r="H59" s="37"/>
      <c r="I59" s="38">
        <v>700066.94</v>
      </c>
      <c r="J59" s="32">
        <v>9.4903690485094588E-2</v>
      </c>
    </row>
    <row r="60" spans="1:10" ht="15.75">
      <c r="A60" s="5" t="s">
        <v>135</v>
      </c>
      <c r="B60" s="5"/>
      <c r="C60" s="5"/>
      <c r="D60" s="5" t="s">
        <v>136</v>
      </c>
      <c r="E60" s="156"/>
      <c r="F60" s="42"/>
      <c r="G60" s="37"/>
      <c r="H60" s="37"/>
      <c r="I60" s="38">
        <v>264120.03999999998</v>
      </c>
      <c r="J60" s="32">
        <v>3.5805099619574669E-2</v>
      </c>
    </row>
    <row r="61" spans="1:10" ht="25.5">
      <c r="A61" s="6" t="s">
        <v>137</v>
      </c>
      <c r="B61" s="33" t="s">
        <v>138</v>
      </c>
      <c r="C61" s="6" t="s">
        <v>18</v>
      </c>
      <c r="D61" s="6" t="s">
        <v>139</v>
      </c>
      <c r="E61" s="157" t="s">
        <v>106</v>
      </c>
      <c r="F61" s="43">
        <v>370</v>
      </c>
      <c r="G61" s="39">
        <v>48.1</v>
      </c>
      <c r="H61" s="39">
        <v>60.12</v>
      </c>
      <c r="I61" s="39">
        <v>22244.400000000001</v>
      </c>
      <c r="J61" s="34">
        <v>3.0155339896876694E-3</v>
      </c>
    </row>
    <row r="62" spans="1:10" ht="25.5">
      <c r="A62" s="6" t="s">
        <v>140</v>
      </c>
      <c r="B62" s="33" t="s">
        <v>141</v>
      </c>
      <c r="C62" s="6" t="s">
        <v>18</v>
      </c>
      <c r="D62" s="6" t="s">
        <v>142</v>
      </c>
      <c r="E62" s="157" t="s">
        <v>20</v>
      </c>
      <c r="F62" s="43">
        <v>48</v>
      </c>
      <c r="G62" s="39">
        <v>20.27</v>
      </c>
      <c r="H62" s="39">
        <v>25.33</v>
      </c>
      <c r="I62" s="39">
        <v>1215.8399999999999</v>
      </c>
      <c r="J62" s="34">
        <v>1.648238139047066E-4</v>
      </c>
    </row>
    <row r="63" spans="1:10" ht="38.25" customHeight="1">
      <c r="A63" s="6" t="s">
        <v>143</v>
      </c>
      <c r="B63" s="33" t="s">
        <v>1408</v>
      </c>
      <c r="C63" s="6" t="s">
        <v>14</v>
      </c>
      <c r="D63" s="6" t="s">
        <v>1435</v>
      </c>
      <c r="E63" s="157" t="s">
        <v>15</v>
      </c>
      <c r="F63" s="43">
        <v>620</v>
      </c>
      <c r="G63" s="39">
        <v>195.9</v>
      </c>
      <c r="H63" s="39">
        <v>244.87</v>
      </c>
      <c r="I63" s="39">
        <v>151819.4</v>
      </c>
      <c r="J63" s="34">
        <v>2.0581205201937933E-2</v>
      </c>
    </row>
    <row r="64" spans="1:10" ht="38.25" customHeight="1">
      <c r="A64" s="6" t="s">
        <v>1306</v>
      </c>
      <c r="B64" s="33" t="s">
        <v>1409</v>
      </c>
      <c r="C64" s="6" t="s">
        <v>14</v>
      </c>
      <c r="D64" s="6" t="s">
        <v>1436</v>
      </c>
      <c r="E64" s="157" t="s">
        <v>15</v>
      </c>
      <c r="F64" s="43">
        <v>80</v>
      </c>
      <c r="G64" s="39">
        <v>243.46</v>
      </c>
      <c r="H64" s="39">
        <v>304.32</v>
      </c>
      <c r="I64" s="39">
        <v>24345.599999999999</v>
      </c>
      <c r="J64" s="34">
        <v>3.3003805137176152E-3</v>
      </c>
    </row>
    <row r="65" spans="1:10" ht="38.25" customHeight="1">
      <c r="A65" s="6" t="s">
        <v>144</v>
      </c>
      <c r="B65" s="33" t="s">
        <v>145</v>
      </c>
      <c r="C65" s="6" t="s">
        <v>18</v>
      </c>
      <c r="D65" s="6" t="s">
        <v>146</v>
      </c>
      <c r="E65" s="157" t="s">
        <v>147</v>
      </c>
      <c r="F65" s="43">
        <v>367.5</v>
      </c>
      <c r="G65" s="39">
        <v>6.67</v>
      </c>
      <c r="H65" s="39">
        <v>8.33</v>
      </c>
      <c r="I65" s="39">
        <v>3061.27</v>
      </c>
      <c r="J65" s="34">
        <v>4.1499720094096364E-4</v>
      </c>
    </row>
    <row r="66" spans="1:10" ht="38.25">
      <c r="A66" s="6" t="s">
        <v>1875</v>
      </c>
      <c r="B66" s="33" t="s">
        <v>149</v>
      </c>
      <c r="C66" s="6" t="s">
        <v>18</v>
      </c>
      <c r="D66" s="6" t="s">
        <v>150</v>
      </c>
      <c r="E66" s="157" t="s">
        <v>147</v>
      </c>
      <c r="F66" s="43">
        <v>1500</v>
      </c>
      <c r="G66" s="39">
        <v>8.84</v>
      </c>
      <c r="H66" s="39">
        <v>11.05</v>
      </c>
      <c r="I66" s="39">
        <v>16575</v>
      </c>
      <c r="J66" s="34">
        <v>2.2469689395566129E-3</v>
      </c>
    </row>
    <row r="67" spans="1:10" ht="38.25">
      <c r="A67" s="6" t="s">
        <v>148</v>
      </c>
      <c r="B67" s="33" t="s">
        <v>152</v>
      </c>
      <c r="C67" s="6" t="s">
        <v>18</v>
      </c>
      <c r="D67" s="6" t="s">
        <v>153</v>
      </c>
      <c r="E67" s="157" t="s">
        <v>147</v>
      </c>
      <c r="F67" s="43">
        <v>663.8</v>
      </c>
      <c r="G67" s="39">
        <v>6.55</v>
      </c>
      <c r="H67" s="39">
        <v>8.18</v>
      </c>
      <c r="I67" s="39">
        <v>5429.88</v>
      </c>
      <c r="J67" s="34">
        <v>7.3609482386242302E-4</v>
      </c>
    </row>
    <row r="68" spans="1:10" ht="25.5">
      <c r="A68" s="6" t="s">
        <v>1876</v>
      </c>
      <c r="B68" s="33" t="s">
        <v>154</v>
      </c>
      <c r="C68" s="6" t="s">
        <v>18</v>
      </c>
      <c r="D68" s="6" t="s">
        <v>155</v>
      </c>
      <c r="E68" s="157" t="s">
        <v>20</v>
      </c>
      <c r="F68" s="43">
        <v>375.8</v>
      </c>
      <c r="G68" s="39">
        <v>32.090000000000003</v>
      </c>
      <c r="H68" s="39">
        <v>40.11</v>
      </c>
      <c r="I68" s="39">
        <v>15073.33</v>
      </c>
      <c r="J68" s="34">
        <v>2.0433969427262068E-3</v>
      </c>
    </row>
    <row r="69" spans="1:10" ht="25.5">
      <c r="A69" s="6" t="s">
        <v>151</v>
      </c>
      <c r="B69" s="33" t="s">
        <v>1877</v>
      </c>
      <c r="C69" s="6" t="s">
        <v>14</v>
      </c>
      <c r="D69" s="6" t="s">
        <v>2006</v>
      </c>
      <c r="E69" s="157" t="s">
        <v>106</v>
      </c>
      <c r="F69" s="43">
        <v>42</v>
      </c>
      <c r="G69" s="39">
        <v>420.21</v>
      </c>
      <c r="H69" s="39">
        <v>525.26</v>
      </c>
      <c r="I69" s="39">
        <v>22060.92</v>
      </c>
      <c r="J69" s="34">
        <v>2.9906607552363964E-3</v>
      </c>
    </row>
    <row r="70" spans="1:10" ht="25.5">
      <c r="A70" s="6" t="s">
        <v>1878</v>
      </c>
      <c r="B70" s="33" t="s">
        <v>156</v>
      </c>
      <c r="C70" s="6" t="s">
        <v>157</v>
      </c>
      <c r="D70" s="6" t="s">
        <v>158</v>
      </c>
      <c r="E70" s="157" t="s">
        <v>32</v>
      </c>
      <c r="F70" s="43">
        <v>20</v>
      </c>
      <c r="G70" s="39">
        <v>91.78</v>
      </c>
      <c r="H70" s="39">
        <v>114.72</v>
      </c>
      <c r="I70" s="39">
        <v>2294.4</v>
      </c>
      <c r="J70" s="34">
        <v>3.1103743800414436E-4</v>
      </c>
    </row>
    <row r="71" spans="1:10" ht="15.75">
      <c r="A71" s="5" t="s">
        <v>159</v>
      </c>
      <c r="B71" s="5"/>
      <c r="C71" s="5"/>
      <c r="D71" s="5" t="s">
        <v>160</v>
      </c>
      <c r="E71" s="156"/>
      <c r="F71" s="42"/>
      <c r="G71" s="37"/>
      <c r="H71" s="37"/>
      <c r="I71" s="38">
        <v>435946.9</v>
      </c>
      <c r="J71" s="32">
        <v>5.9098590865519926E-2</v>
      </c>
    </row>
    <row r="72" spans="1:10" ht="38.25">
      <c r="A72" s="6" t="s">
        <v>161</v>
      </c>
      <c r="B72" s="33" t="s">
        <v>162</v>
      </c>
      <c r="C72" s="6" t="s">
        <v>18</v>
      </c>
      <c r="D72" s="6" t="s">
        <v>163</v>
      </c>
      <c r="E72" s="157" t="s">
        <v>147</v>
      </c>
      <c r="F72" s="43">
        <v>901.9</v>
      </c>
      <c r="G72" s="39">
        <v>8.8800000000000008</v>
      </c>
      <c r="H72" s="39">
        <v>11.1</v>
      </c>
      <c r="I72" s="39">
        <v>10011.09</v>
      </c>
      <c r="J72" s="34">
        <v>1.3571407711074396E-3</v>
      </c>
    </row>
    <row r="73" spans="1:10" ht="25.5">
      <c r="A73" s="6" t="s">
        <v>164</v>
      </c>
      <c r="B73" s="33" t="s">
        <v>145</v>
      </c>
      <c r="C73" s="6" t="s">
        <v>18</v>
      </c>
      <c r="D73" s="6" t="s">
        <v>146</v>
      </c>
      <c r="E73" s="157" t="s">
        <v>147</v>
      </c>
      <c r="F73" s="43">
        <v>1981.6</v>
      </c>
      <c r="G73" s="39">
        <v>6.67</v>
      </c>
      <c r="H73" s="39">
        <v>8.33</v>
      </c>
      <c r="I73" s="39">
        <v>16506.72</v>
      </c>
      <c r="J73" s="34">
        <v>2.2377126475992717E-3</v>
      </c>
    </row>
    <row r="74" spans="1:10" ht="38.25">
      <c r="A74" s="6" t="s">
        <v>167</v>
      </c>
      <c r="B74" s="33" t="s">
        <v>165</v>
      </c>
      <c r="C74" s="6" t="s">
        <v>18</v>
      </c>
      <c r="D74" s="6" t="s">
        <v>166</v>
      </c>
      <c r="E74" s="157" t="s">
        <v>147</v>
      </c>
      <c r="F74" s="43">
        <v>1263.2</v>
      </c>
      <c r="G74" s="39">
        <v>8.32</v>
      </c>
      <c r="H74" s="39">
        <v>10.4</v>
      </c>
      <c r="I74" s="39">
        <v>13137.28</v>
      </c>
      <c r="J74" s="34">
        <v>1.7809387698496711E-3</v>
      </c>
    </row>
    <row r="75" spans="1:10" ht="38.25">
      <c r="A75" s="6" t="s">
        <v>170</v>
      </c>
      <c r="B75" s="33" t="s">
        <v>168</v>
      </c>
      <c r="C75" s="6" t="s">
        <v>18</v>
      </c>
      <c r="D75" s="6" t="s">
        <v>169</v>
      </c>
      <c r="E75" s="157" t="s">
        <v>147</v>
      </c>
      <c r="F75" s="43">
        <v>3877.3</v>
      </c>
      <c r="G75" s="39">
        <v>7.44</v>
      </c>
      <c r="H75" s="39">
        <v>9.3000000000000007</v>
      </c>
      <c r="I75" s="39">
        <v>36058.89</v>
      </c>
      <c r="J75" s="34">
        <v>4.8882778778213303E-3</v>
      </c>
    </row>
    <row r="76" spans="1:10" ht="38.25">
      <c r="A76" s="6" t="s">
        <v>173</v>
      </c>
      <c r="B76" s="33" t="s">
        <v>171</v>
      </c>
      <c r="C76" s="6" t="s">
        <v>18</v>
      </c>
      <c r="D76" s="6" t="s">
        <v>172</v>
      </c>
      <c r="E76" s="157" t="s">
        <v>147</v>
      </c>
      <c r="F76" s="43">
        <v>2351.4</v>
      </c>
      <c r="G76" s="39">
        <v>6.27</v>
      </c>
      <c r="H76" s="39">
        <v>7.83</v>
      </c>
      <c r="I76" s="39">
        <v>18411.46</v>
      </c>
      <c r="J76" s="34">
        <v>2.4959263198726391E-3</v>
      </c>
    </row>
    <row r="77" spans="1:10" ht="38.25">
      <c r="A77" s="6" t="s">
        <v>176</v>
      </c>
      <c r="B77" s="33" t="s">
        <v>174</v>
      </c>
      <c r="C77" s="6" t="s">
        <v>18</v>
      </c>
      <c r="D77" s="6" t="s">
        <v>175</v>
      </c>
      <c r="E77" s="157" t="s">
        <v>147</v>
      </c>
      <c r="F77" s="43">
        <v>1068.7</v>
      </c>
      <c r="G77" s="39">
        <v>5.96</v>
      </c>
      <c r="H77" s="39">
        <v>7.45</v>
      </c>
      <c r="I77" s="39">
        <v>7961.81</v>
      </c>
      <c r="J77" s="34">
        <v>1.0793327162987171E-3</v>
      </c>
    </row>
    <row r="78" spans="1:10" ht="38.25">
      <c r="A78" s="6" t="s">
        <v>179</v>
      </c>
      <c r="B78" s="33" t="s">
        <v>177</v>
      </c>
      <c r="C78" s="6" t="s">
        <v>18</v>
      </c>
      <c r="D78" s="6" t="s">
        <v>178</v>
      </c>
      <c r="E78" s="157" t="s">
        <v>147</v>
      </c>
      <c r="F78" s="43">
        <v>577.6</v>
      </c>
      <c r="G78" s="39">
        <v>6.68</v>
      </c>
      <c r="H78" s="39">
        <v>8.35</v>
      </c>
      <c r="I78" s="39">
        <v>4822.96</v>
      </c>
      <c r="J78" s="34">
        <v>6.5381848064699618E-4</v>
      </c>
    </row>
    <row r="79" spans="1:10" ht="25.5">
      <c r="A79" s="6" t="s">
        <v>180</v>
      </c>
      <c r="B79" s="33" t="s">
        <v>1879</v>
      </c>
      <c r="C79" s="6" t="s">
        <v>14</v>
      </c>
      <c r="D79" s="6" t="s">
        <v>2007</v>
      </c>
      <c r="E79" s="157" t="s">
        <v>106</v>
      </c>
      <c r="F79" s="43">
        <v>198.7</v>
      </c>
      <c r="G79" s="39">
        <v>433.85</v>
      </c>
      <c r="H79" s="39">
        <v>542.30999999999995</v>
      </c>
      <c r="I79" s="39">
        <v>107756.99</v>
      </c>
      <c r="J79" s="34">
        <v>1.460794024435068E-2</v>
      </c>
    </row>
    <row r="80" spans="1:10" ht="25.5">
      <c r="A80" s="6" t="s">
        <v>1880</v>
      </c>
      <c r="B80" s="33" t="s">
        <v>156</v>
      </c>
      <c r="C80" s="6" t="s">
        <v>157</v>
      </c>
      <c r="D80" s="6" t="s">
        <v>158</v>
      </c>
      <c r="E80" s="157" t="s">
        <v>32</v>
      </c>
      <c r="F80" s="43">
        <v>120</v>
      </c>
      <c r="G80" s="39">
        <v>91.78</v>
      </c>
      <c r="H80" s="39">
        <v>114.72</v>
      </c>
      <c r="I80" s="39">
        <v>13766.4</v>
      </c>
      <c r="J80" s="34">
        <v>1.8662246280248659E-3</v>
      </c>
    </row>
    <row r="81" spans="1:10" ht="25.5">
      <c r="A81" s="6" t="s">
        <v>1881</v>
      </c>
      <c r="B81" s="33" t="s">
        <v>1616</v>
      </c>
      <c r="C81" s="6" t="s">
        <v>14</v>
      </c>
      <c r="D81" s="6" t="s">
        <v>1827</v>
      </c>
      <c r="E81" s="157" t="s">
        <v>20</v>
      </c>
      <c r="F81" s="43">
        <v>1276</v>
      </c>
      <c r="G81" s="39">
        <v>36.29</v>
      </c>
      <c r="H81" s="39">
        <v>45.36</v>
      </c>
      <c r="I81" s="39">
        <v>57879.360000000001</v>
      </c>
      <c r="J81" s="34">
        <v>7.8463423325137518E-3</v>
      </c>
    </row>
    <row r="82" spans="1:10" ht="38.25">
      <c r="A82" s="6" t="s">
        <v>181</v>
      </c>
      <c r="B82" s="33" t="s">
        <v>1617</v>
      </c>
      <c r="C82" s="6" t="s">
        <v>18</v>
      </c>
      <c r="D82" s="6" t="s">
        <v>1618</v>
      </c>
      <c r="E82" s="157" t="s">
        <v>20</v>
      </c>
      <c r="F82" s="43">
        <v>850</v>
      </c>
      <c r="G82" s="39">
        <v>102.52</v>
      </c>
      <c r="H82" s="39">
        <v>128.15</v>
      </c>
      <c r="I82" s="39">
        <v>108927.5</v>
      </c>
      <c r="J82" s="34">
        <v>1.476661895406051E-2</v>
      </c>
    </row>
    <row r="83" spans="1:10" ht="25.5">
      <c r="A83" s="6" t="s">
        <v>1882</v>
      </c>
      <c r="B83" s="33" t="s">
        <v>1619</v>
      </c>
      <c r="C83" s="6" t="s">
        <v>18</v>
      </c>
      <c r="D83" s="6" t="s">
        <v>1620</v>
      </c>
      <c r="E83" s="157" t="s">
        <v>106</v>
      </c>
      <c r="F83" s="43">
        <v>8.1199999999999992</v>
      </c>
      <c r="G83" s="39">
        <v>2041.45</v>
      </c>
      <c r="H83" s="39">
        <v>2551.81</v>
      </c>
      <c r="I83" s="39">
        <v>20720.689999999999</v>
      </c>
      <c r="J83" s="34">
        <v>2.8089741680954036E-3</v>
      </c>
    </row>
    <row r="84" spans="1:10" ht="25.5">
      <c r="A84" s="6" t="s">
        <v>182</v>
      </c>
      <c r="B84" s="33" t="s">
        <v>1621</v>
      </c>
      <c r="C84" s="6" t="s">
        <v>18</v>
      </c>
      <c r="D84" s="6" t="s">
        <v>1883</v>
      </c>
      <c r="E84" s="157" t="s">
        <v>106</v>
      </c>
      <c r="F84" s="43">
        <v>10.25</v>
      </c>
      <c r="G84" s="39">
        <v>1559.87</v>
      </c>
      <c r="H84" s="39">
        <v>1949.83</v>
      </c>
      <c r="I84" s="39">
        <v>19985.75</v>
      </c>
      <c r="J84" s="34">
        <v>2.709342955278647E-3</v>
      </c>
    </row>
    <row r="85" spans="1:10" ht="15.75">
      <c r="A85" s="5" t="s">
        <v>199</v>
      </c>
      <c r="B85" s="5"/>
      <c r="C85" s="5"/>
      <c r="D85" s="5" t="s">
        <v>1623</v>
      </c>
      <c r="E85" s="156"/>
      <c r="F85" s="42"/>
      <c r="G85" s="37"/>
      <c r="H85" s="37"/>
      <c r="I85" s="38">
        <v>1513869.26</v>
      </c>
      <c r="J85" s="32">
        <v>0.20522577410374385</v>
      </c>
    </row>
    <row r="86" spans="1:10" ht="15.75">
      <c r="A86" s="5" t="s">
        <v>1884</v>
      </c>
      <c r="B86" s="5"/>
      <c r="C86" s="5"/>
      <c r="D86" s="5" t="s">
        <v>226</v>
      </c>
      <c r="E86" s="156"/>
      <c r="F86" s="42"/>
      <c r="G86" s="37"/>
      <c r="H86" s="37"/>
      <c r="I86" s="38">
        <v>546288.86</v>
      </c>
      <c r="J86" s="32">
        <v>7.4056959302913478E-2</v>
      </c>
    </row>
    <row r="87" spans="1:10" ht="15.75">
      <c r="A87" s="5" t="s">
        <v>1885</v>
      </c>
      <c r="B87" s="5"/>
      <c r="C87" s="5"/>
      <c r="D87" s="5" t="s">
        <v>200</v>
      </c>
      <c r="E87" s="156"/>
      <c r="F87" s="42"/>
      <c r="G87" s="37"/>
      <c r="H87" s="37"/>
      <c r="I87" s="38">
        <v>97204.79</v>
      </c>
      <c r="J87" s="32">
        <v>1.3177444579554947E-2</v>
      </c>
    </row>
    <row r="88" spans="1:10" ht="25.5">
      <c r="A88" s="6" t="s">
        <v>1886</v>
      </c>
      <c r="B88" s="33" t="s">
        <v>201</v>
      </c>
      <c r="C88" s="6" t="s">
        <v>18</v>
      </c>
      <c r="D88" s="6" t="s">
        <v>202</v>
      </c>
      <c r="E88" s="157" t="s">
        <v>20</v>
      </c>
      <c r="F88" s="43">
        <v>714</v>
      </c>
      <c r="G88" s="39">
        <v>19.52</v>
      </c>
      <c r="H88" s="39">
        <v>24.4</v>
      </c>
      <c r="I88" s="39">
        <v>17421.599999999999</v>
      </c>
      <c r="J88" s="34">
        <v>2.3617371992385814E-3</v>
      </c>
    </row>
    <row r="89" spans="1:10" ht="51">
      <c r="A89" s="6" t="s">
        <v>1887</v>
      </c>
      <c r="B89" s="33" t="s">
        <v>1624</v>
      </c>
      <c r="C89" s="6" t="s">
        <v>14</v>
      </c>
      <c r="D89" s="6" t="s">
        <v>1828</v>
      </c>
      <c r="E89" s="157" t="s">
        <v>20</v>
      </c>
      <c r="F89" s="43">
        <v>429</v>
      </c>
      <c r="G89" s="39">
        <v>71.510000000000005</v>
      </c>
      <c r="H89" s="39">
        <v>89.38</v>
      </c>
      <c r="I89" s="39">
        <v>38344.019999999997</v>
      </c>
      <c r="J89" s="34">
        <v>5.1980586399841657E-3</v>
      </c>
    </row>
    <row r="90" spans="1:10" ht="25.5">
      <c r="A90" s="6" t="s">
        <v>1888</v>
      </c>
      <c r="B90" s="33" t="s">
        <v>230</v>
      </c>
      <c r="C90" s="6" t="s">
        <v>14</v>
      </c>
      <c r="D90" s="6" t="s">
        <v>1441</v>
      </c>
      <c r="E90" s="157" t="s">
        <v>20</v>
      </c>
      <c r="F90" s="43">
        <v>429</v>
      </c>
      <c r="G90" s="39">
        <v>18.39</v>
      </c>
      <c r="H90" s="39">
        <v>22.98</v>
      </c>
      <c r="I90" s="39">
        <v>9858.42</v>
      </c>
      <c r="J90" s="34">
        <v>1.3364442553908719E-3</v>
      </c>
    </row>
    <row r="91" spans="1:10" ht="38.25">
      <c r="A91" s="6" t="s">
        <v>1889</v>
      </c>
      <c r="B91" s="33" t="s">
        <v>232</v>
      </c>
      <c r="C91" s="6" t="s">
        <v>18</v>
      </c>
      <c r="D91" s="6" t="s">
        <v>233</v>
      </c>
      <c r="E91" s="157" t="s">
        <v>20</v>
      </c>
      <c r="F91" s="43">
        <v>50</v>
      </c>
      <c r="G91" s="39">
        <v>77.12</v>
      </c>
      <c r="H91" s="39">
        <v>96.4</v>
      </c>
      <c r="I91" s="39">
        <v>4820</v>
      </c>
      <c r="J91" s="34">
        <v>6.5341721198569375E-4</v>
      </c>
    </row>
    <row r="92" spans="1:10" ht="25.5">
      <c r="A92" s="6" t="s">
        <v>1890</v>
      </c>
      <c r="B92" s="33" t="s">
        <v>1625</v>
      </c>
      <c r="C92" s="6" t="s">
        <v>18</v>
      </c>
      <c r="D92" s="6" t="s">
        <v>1626</v>
      </c>
      <c r="E92" s="157" t="s">
        <v>20</v>
      </c>
      <c r="F92" s="43">
        <v>285</v>
      </c>
      <c r="G92" s="39">
        <v>69.239999999999995</v>
      </c>
      <c r="H92" s="39">
        <v>86.55</v>
      </c>
      <c r="I92" s="39">
        <v>24666.75</v>
      </c>
      <c r="J92" s="34">
        <v>3.3439168078315583E-3</v>
      </c>
    </row>
    <row r="93" spans="1:10" ht="25.5">
      <c r="A93" s="6" t="s">
        <v>1891</v>
      </c>
      <c r="B93" s="33" t="s">
        <v>235</v>
      </c>
      <c r="C93" s="6" t="s">
        <v>18</v>
      </c>
      <c r="D93" s="6" t="s">
        <v>236</v>
      </c>
      <c r="E93" s="157" t="s">
        <v>20</v>
      </c>
      <c r="F93" s="43">
        <v>50</v>
      </c>
      <c r="G93" s="39">
        <v>33.51</v>
      </c>
      <c r="H93" s="39">
        <v>41.88</v>
      </c>
      <c r="I93" s="39">
        <v>2094</v>
      </c>
      <c r="J93" s="34">
        <v>2.8387046512407525E-4</v>
      </c>
    </row>
    <row r="94" spans="1:10" ht="15.75">
      <c r="A94" s="5" t="s">
        <v>1892</v>
      </c>
      <c r="B94" s="5"/>
      <c r="C94" s="5"/>
      <c r="D94" s="5" t="s">
        <v>238</v>
      </c>
      <c r="E94" s="156"/>
      <c r="F94" s="42"/>
      <c r="G94" s="37"/>
      <c r="H94" s="37"/>
      <c r="I94" s="38">
        <v>45979.24</v>
      </c>
      <c r="J94" s="32">
        <v>6.2331175954400599E-3</v>
      </c>
    </row>
    <row r="95" spans="1:10" ht="51">
      <c r="A95" s="6" t="s">
        <v>1893</v>
      </c>
      <c r="B95" s="33" t="s">
        <v>203</v>
      </c>
      <c r="C95" s="6" t="s">
        <v>18</v>
      </c>
      <c r="D95" s="6" t="s">
        <v>204</v>
      </c>
      <c r="E95" s="157" t="s">
        <v>20</v>
      </c>
      <c r="F95" s="43">
        <v>862.65</v>
      </c>
      <c r="G95" s="39">
        <v>42.64</v>
      </c>
      <c r="H95" s="39">
        <v>53.3</v>
      </c>
      <c r="I95" s="39">
        <v>45979.24</v>
      </c>
      <c r="J95" s="34">
        <v>6.2331175954400599E-3</v>
      </c>
    </row>
    <row r="96" spans="1:10" ht="15.75">
      <c r="A96" s="5" t="s">
        <v>1894</v>
      </c>
      <c r="B96" s="5"/>
      <c r="C96" s="5"/>
      <c r="D96" s="5" t="s">
        <v>241</v>
      </c>
      <c r="E96" s="156"/>
      <c r="F96" s="42"/>
      <c r="G96" s="37"/>
      <c r="H96" s="37"/>
      <c r="I96" s="38">
        <v>152753.51999999999</v>
      </c>
      <c r="J96" s="32">
        <v>2.0707837999875706E-2</v>
      </c>
    </row>
    <row r="97" spans="1:10" ht="38.25">
      <c r="A97" s="6" t="s">
        <v>1895</v>
      </c>
      <c r="B97" s="33" t="s">
        <v>243</v>
      </c>
      <c r="C97" s="6" t="s">
        <v>18</v>
      </c>
      <c r="D97" s="6" t="s">
        <v>244</v>
      </c>
      <c r="E97" s="157" t="s">
        <v>20</v>
      </c>
      <c r="F97" s="43">
        <v>75.400000000000006</v>
      </c>
      <c r="G97" s="39">
        <v>515.61</v>
      </c>
      <c r="H97" s="39">
        <v>644.51</v>
      </c>
      <c r="I97" s="39">
        <v>48596.05</v>
      </c>
      <c r="J97" s="34">
        <v>6.5878621378666746E-3</v>
      </c>
    </row>
    <row r="98" spans="1:10">
      <c r="A98" s="6" t="s">
        <v>1896</v>
      </c>
      <c r="B98" s="33" t="s">
        <v>1627</v>
      </c>
      <c r="C98" s="6" t="s">
        <v>62</v>
      </c>
      <c r="D98" s="6" t="s">
        <v>1628</v>
      </c>
      <c r="E98" s="157" t="s">
        <v>20</v>
      </c>
      <c r="F98" s="43">
        <v>80.260000000000005</v>
      </c>
      <c r="G98" s="39">
        <v>569.63</v>
      </c>
      <c r="H98" s="39">
        <v>712.03</v>
      </c>
      <c r="I98" s="39">
        <v>57147.519999999997</v>
      </c>
      <c r="J98" s="34">
        <v>7.7471313672814674E-3</v>
      </c>
    </row>
    <row r="99" spans="1:10">
      <c r="A99" s="6" t="s">
        <v>1897</v>
      </c>
      <c r="B99" s="33" t="s">
        <v>247</v>
      </c>
      <c r="C99" s="6" t="s">
        <v>14</v>
      </c>
      <c r="D99" s="6" t="s">
        <v>1442</v>
      </c>
      <c r="E99" s="157" t="s">
        <v>15</v>
      </c>
      <c r="F99" s="43">
        <v>60</v>
      </c>
      <c r="G99" s="39">
        <v>89.35</v>
      </c>
      <c r="H99" s="39">
        <v>111.68</v>
      </c>
      <c r="I99" s="39">
        <v>6700.8</v>
      </c>
      <c r="J99" s="34">
        <v>9.0838548839704074E-4</v>
      </c>
    </row>
    <row r="100" spans="1:10">
      <c r="A100" s="6" t="s">
        <v>1898</v>
      </c>
      <c r="B100" s="33" t="s">
        <v>249</v>
      </c>
      <c r="C100" s="6" t="s">
        <v>62</v>
      </c>
      <c r="D100" s="6" t="s">
        <v>1443</v>
      </c>
      <c r="E100" s="157" t="s">
        <v>83</v>
      </c>
      <c r="F100" s="43">
        <v>188</v>
      </c>
      <c r="G100" s="39">
        <v>117.4</v>
      </c>
      <c r="H100" s="39">
        <v>146.75</v>
      </c>
      <c r="I100" s="39">
        <v>27589</v>
      </c>
      <c r="J100" s="34">
        <v>3.7400679380650008E-3</v>
      </c>
    </row>
    <row r="101" spans="1:10">
      <c r="A101" s="6" t="s">
        <v>1899</v>
      </c>
      <c r="B101" s="33" t="s">
        <v>1900</v>
      </c>
      <c r="C101" s="6" t="s">
        <v>62</v>
      </c>
      <c r="D101" s="6" t="s">
        <v>2008</v>
      </c>
      <c r="E101" s="157" t="s">
        <v>20</v>
      </c>
      <c r="F101" s="43">
        <v>18.48</v>
      </c>
      <c r="G101" s="39">
        <v>550.66</v>
      </c>
      <c r="H101" s="39">
        <v>688.32</v>
      </c>
      <c r="I101" s="39">
        <v>12720.15</v>
      </c>
      <c r="J101" s="34">
        <v>1.7243910682655233E-3</v>
      </c>
    </row>
    <row r="102" spans="1:10" ht="15.75">
      <c r="A102" s="5" t="s">
        <v>1901</v>
      </c>
      <c r="B102" s="5"/>
      <c r="C102" s="5"/>
      <c r="D102" s="5" t="s">
        <v>251</v>
      </c>
      <c r="E102" s="156"/>
      <c r="F102" s="42"/>
      <c r="G102" s="37"/>
      <c r="H102" s="37"/>
      <c r="I102" s="38">
        <v>61921.11</v>
      </c>
      <c r="J102" s="32">
        <v>8.3942570662364022E-3</v>
      </c>
    </row>
    <row r="103" spans="1:10" ht="38.25">
      <c r="A103" s="6" t="s">
        <v>1902</v>
      </c>
      <c r="B103" s="33" t="s">
        <v>253</v>
      </c>
      <c r="C103" s="6" t="s">
        <v>14</v>
      </c>
      <c r="D103" s="6" t="s">
        <v>1444</v>
      </c>
      <c r="E103" s="157" t="s">
        <v>20</v>
      </c>
      <c r="F103" s="43">
        <v>408.02</v>
      </c>
      <c r="G103" s="39">
        <v>121.41</v>
      </c>
      <c r="H103" s="39">
        <v>151.76</v>
      </c>
      <c r="I103" s="39">
        <v>61921.11</v>
      </c>
      <c r="J103" s="34">
        <v>8.3942570662364022E-3</v>
      </c>
    </row>
    <row r="104" spans="1:10" ht="15.75">
      <c r="A104" s="5" t="s">
        <v>1903</v>
      </c>
      <c r="B104" s="5"/>
      <c r="C104" s="5"/>
      <c r="D104" s="5" t="s">
        <v>215</v>
      </c>
      <c r="E104" s="156"/>
      <c r="F104" s="42"/>
      <c r="G104" s="37"/>
      <c r="H104" s="37"/>
      <c r="I104" s="38">
        <v>57343.44</v>
      </c>
      <c r="J104" s="32">
        <v>7.7736910146201056E-3</v>
      </c>
    </row>
    <row r="105" spans="1:10" ht="38.25">
      <c r="A105" s="6" t="s">
        <v>1904</v>
      </c>
      <c r="B105" s="33" t="s">
        <v>403</v>
      </c>
      <c r="C105" s="6" t="s">
        <v>18</v>
      </c>
      <c r="D105" s="6" t="s">
        <v>404</v>
      </c>
      <c r="E105" s="157" t="s">
        <v>20</v>
      </c>
      <c r="F105" s="43">
        <v>1848</v>
      </c>
      <c r="G105" s="39">
        <v>12.17</v>
      </c>
      <c r="H105" s="39">
        <v>15.21</v>
      </c>
      <c r="I105" s="39">
        <v>28108.080000000002</v>
      </c>
      <c r="J105" s="34">
        <v>3.8104363626288045E-3</v>
      </c>
    </row>
    <row r="106" spans="1:10" ht="25.5">
      <c r="A106" s="6" t="s">
        <v>1905</v>
      </c>
      <c r="B106" s="33" t="s">
        <v>218</v>
      </c>
      <c r="C106" s="6" t="s">
        <v>18</v>
      </c>
      <c r="D106" s="6" t="s">
        <v>219</v>
      </c>
      <c r="E106" s="157" t="s">
        <v>20</v>
      </c>
      <c r="F106" s="43">
        <v>1848</v>
      </c>
      <c r="G106" s="39">
        <v>11.02</v>
      </c>
      <c r="H106" s="39">
        <v>13.77</v>
      </c>
      <c r="I106" s="39">
        <v>25446.959999999999</v>
      </c>
      <c r="J106" s="34">
        <v>3.4496849910189771E-3</v>
      </c>
    </row>
    <row r="107" spans="1:10" ht="25.5">
      <c r="A107" s="6" t="s">
        <v>1906</v>
      </c>
      <c r="B107" s="33" t="s">
        <v>220</v>
      </c>
      <c r="C107" s="6" t="s">
        <v>18</v>
      </c>
      <c r="D107" s="6" t="s">
        <v>221</v>
      </c>
      <c r="E107" s="157" t="s">
        <v>20</v>
      </c>
      <c r="F107" s="43">
        <v>1848</v>
      </c>
      <c r="G107" s="39">
        <v>1.64</v>
      </c>
      <c r="H107" s="39">
        <v>2.0499999999999998</v>
      </c>
      <c r="I107" s="39">
        <v>3788.4</v>
      </c>
      <c r="J107" s="34">
        <v>5.1356966097232414E-4</v>
      </c>
    </row>
    <row r="108" spans="1:10" ht="15.75">
      <c r="A108" s="5" t="s">
        <v>1907</v>
      </c>
      <c r="B108" s="5"/>
      <c r="C108" s="5"/>
      <c r="D108" s="5" t="s">
        <v>210</v>
      </c>
      <c r="E108" s="156"/>
      <c r="F108" s="42"/>
      <c r="G108" s="37"/>
      <c r="H108" s="37"/>
      <c r="I108" s="38">
        <v>131086.76</v>
      </c>
      <c r="J108" s="32">
        <v>1.7770611047186257E-2</v>
      </c>
    </row>
    <row r="109" spans="1:10" ht="38.25">
      <c r="A109" s="6" t="s">
        <v>1908</v>
      </c>
      <c r="B109" s="33" t="s">
        <v>211</v>
      </c>
      <c r="C109" s="6" t="s">
        <v>18</v>
      </c>
      <c r="D109" s="6" t="s">
        <v>212</v>
      </c>
      <c r="E109" s="157" t="s">
        <v>20</v>
      </c>
      <c r="F109" s="43">
        <v>1925.9</v>
      </c>
      <c r="G109" s="39">
        <v>2.88</v>
      </c>
      <c r="H109" s="39">
        <v>3.6</v>
      </c>
      <c r="I109" s="39">
        <v>6933.24</v>
      </c>
      <c r="J109" s="34">
        <v>9.398959234082347E-4</v>
      </c>
    </row>
    <row r="110" spans="1:10" ht="51">
      <c r="A110" s="6" t="s">
        <v>1909</v>
      </c>
      <c r="B110" s="33" t="s">
        <v>213</v>
      </c>
      <c r="C110" s="6" t="s">
        <v>18</v>
      </c>
      <c r="D110" s="6" t="s">
        <v>214</v>
      </c>
      <c r="E110" s="157" t="s">
        <v>20</v>
      </c>
      <c r="F110" s="43">
        <v>1925.9</v>
      </c>
      <c r="G110" s="39">
        <v>14.82</v>
      </c>
      <c r="H110" s="39">
        <v>18.52</v>
      </c>
      <c r="I110" s="39">
        <v>35667.660000000003</v>
      </c>
      <c r="J110" s="34">
        <v>4.8352412770235782E-3</v>
      </c>
    </row>
    <row r="111" spans="1:10" ht="51">
      <c r="A111" s="6" t="s">
        <v>1910</v>
      </c>
      <c r="B111" s="33" t="s">
        <v>262</v>
      </c>
      <c r="C111" s="6" t="s">
        <v>14</v>
      </c>
      <c r="D111" s="6" t="s">
        <v>1445</v>
      </c>
      <c r="E111" s="157" t="s">
        <v>20</v>
      </c>
      <c r="F111" s="43">
        <v>1002.9</v>
      </c>
      <c r="G111" s="39">
        <v>70.59</v>
      </c>
      <c r="H111" s="39">
        <v>88.23</v>
      </c>
      <c r="I111" s="39">
        <v>88485.86</v>
      </c>
      <c r="J111" s="34">
        <v>1.1995473846754444E-2</v>
      </c>
    </row>
    <row r="112" spans="1:10" ht="15.75">
      <c r="A112" s="5" t="s">
        <v>225</v>
      </c>
      <c r="B112" s="5"/>
      <c r="C112" s="5"/>
      <c r="D112" s="5" t="s">
        <v>265</v>
      </c>
      <c r="E112" s="156"/>
      <c r="F112" s="42"/>
      <c r="G112" s="37"/>
      <c r="H112" s="37"/>
      <c r="I112" s="38">
        <v>498400.24</v>
      </c>
      <c r="J112" s="32">
        <v>6.7564999019460711E-2</v>
      </c>
    </row>
    <row r="113" spans="1:10" ht="15.75">
      <c r="A113" s="5" t="s">
        <v>227</v>
      </c>
      <c r="B113" s="5"/>
      <c r="C113" s="5"/>
      <c r="D113" s="5" t="s">
        <v>200</v>
      </c>
      <c r="E113" s="156"/>
      <c r="F113" s="42"/>
      <c r="G113" s="37"/>
      <c r="H113" s="37"/>
      <c r="I113" s="38">
        <v>101589.54</v>
      </c>
      <c r="J113" s="32">
        <v>1.3771857675043384E-2</v>
      </c>
    </row>
    <row r="114" spans="1:10" ht="25.5">
      <c r="A114" s="6" t="s">
        <v>228</v>
      </c>
      <c r="B114" s="33" t="s">
        <v>201</v>
      </c>
      <c r="C114" s="6" t="s">
        <v>18</v>
      </c>
      <c r="D114" s="6" t="s">
        <v>202</v>
      </c>
      <c r="E114" s="157" t="s">
        <v>20</v>
      </c>
      <c r="F114" s="43">
        <v>714</v>
      </c>
      <c r="G114" s="39">
        <v>19.52</v>
      </c>
      <c r="H114" s="39">
        <v>24.4</v>
      </c>
      <c r="I114" s="39">
        <v>17421.599999999999</v>
      </c>
      <c r="J114" s="34">
        <v>2.3617371992385814E-3</v>
      </c>
    </row>
    <row r="115" spans="1:10" ht="51">
      <c r="A115" s="6" t="s">
        <v>229</v>
      </c>
      <c r="B115" s="33" t="s">
        <v>1624</v>
      </c>
      <c r="C115" s="6" t="s">
        <v>14</v>
      </c>
      <c r="D115" s="6" t="s">
        <v>1828</v>
      </c>
      <c r="E115" s="157" t="s">
        <v>20</v>
      </c>
      <c r="F115" s="43">
        <v>477</v>
      </c>
      <c r="G115" s="39">
        <v>71.510000000000005</v>
      </c>
      <c r="H115" s="39">
        <v>89.38</v>
      </c>
      <c r="I115" s="39">
        <v>42634.26</v>
      </c>
      <c r="J115" s="34">
        <v>5.779659606695681E-3</v>
      </c>
    </row>
    <row r="116" spans="1:10" ht="25.5">
      <c r="A116" s="6" t="s">
        <v>231</v>
      </c>
      <c r="B116" s="33" t="s">
        <v>230</v>
      </c>
      <c r="C116" s="6" t="s">
        <v>14</v>
      </c>
      <c r="D116" s="6" t="s">
        <v>1441</v>
      </c>
      <c r="E116" s="157" t="s">
        <v>20</v>
      </c>
      <c r="F116" s="43">
        <v>477</v>
      </c>
      <c r="G116" s="39">
        <v>18.39</v>
      </c>
      <c r="H116" s="39">
        <v>22.98</v>
      </c>
      <c r="I116" s="39">
        <v>10961.46</v>
      </c>
      <c r="J116" s="34">
        <v>1.4859764797702701E-3</v>
      </c>
    </row>
    <row r="117" spans="1:10" ht="38.25">
      <c r="A117" s="6" t="s">
        <v>234</v>
      </c>
      <c r="B117" s="33" t="s">
        <v>232</v>
      </c>
      <c r="C117" s="6" t="s">
        <v>18</v>
      </c>
      <c r="D117" s="6" t="s">
        <v>233</v>
      </c>
      <c r="E117" s="157" t="s">
        <v>20</v>
      </c>
      <c r="F117" s="43">
        <v>72.75</v>
      </c>
      <c r="G117" s="39">
        <v>77.12</v>
      </c>
      <c r="H117" s="39">
        <v>96.4</v>
      </c>
      <c r="I117" s="39">
        <v>7013.1</v>
      </c>
      <c r="J117" s="34">
        <v>9.5072204343918441E-4</v>
      </c>
    </row>
    <row r="118" spans="1:10" ht="25.5">
      <c r="A118" s="6" t="s">
        <v>1307</v>
      </c>
      <c r="B118" s="33" t="s">
        <v>1625</v>
      </c>
      <c r="C118" s="6" t="s">
        <v>18</v>
      </c>
      <c r="D118" s="6" t="s">
        <v>1626</v>
      </c>
      <c r="E118" s="157" t="s">
        <v>20</v>
      </c>
      <c r="F118" s="43">
        <v>237</v>
      </c>
      <c r="G118" s="39">
        <v>69.239999999999995</v>
      </c>
      <c r="H118" s="39">
        <v>86.55</v>
      </c>
      <c r="I118" s="39">
        <v>20512.349999999999</v>
      </c>
      <c r="J118" s="34">
        <v>2.7807308191441379E-3</v>
      </c>
    </row>
    <row r="119" spans="1:10" ht="25.5">
      <c r="A119" s="6" t="s">
        <v>1911</v>
      </c>
      <c r="B119" s="33" t="s">
        <v>235</v>
      </c>
      <c r="C119" s="6" t="s">
        <v>18</v>
      </c>
      <c r="D119" s="6" t="s">
        <v>236</v>
      </c>
      <c r="E119" s="157" t="s">
        <v>20</v>
      </c>
      <c r="F119" s="43">
        <v>72.75</v>
      </c>
      <c r="G119" s="39">
        <v>33.51</v>
      </c>
      <c r="H119" s="39">
        <v>41.88</v>
      </c>
      <c r="I119" s="39">
        <v>3046.77</v>
      </c>
      <c r="J119" s="34">
        <v>4.130315267555295E-4</v>
      </c>
    </row>
    <row r="120" spans="1:10" ht="15.75">
      <c r="A120" s="5" t="s">
        <v>237</v>
      </c>
      <c r="B120" s="5"/>
      <c r="C120" s="5"/>
      <c r="D120" s="5" t="s">
        <v>238</v>
      </c>
      <c r="E120" s="156"/>
      <c r="F120" s="42"/>
      <c r="G120" s="37"/>
      <c r="H120" s="37"/>
      <c r="I120" s="38">
        <v>55019.99</v>
      </c>
      <c r="J120" s="32">
        <v>7.4587154500582471E-3</v>
      </c>
    </row>
    <row r="121" spans="1:10" ht="51">
      <c r="A121" s="6" t="s">
        <v>239</v>
      </c>
      <c r="B121" s="33" t="s">
        <v>203</v>
      </c>
      <c r="C121" s="6" t="s">
        <v>18</v>
      </c>
      <c r="D121" s="6" t="s">
        <v>204</v>
      </c>
      <c r="E121" s="157" t="s">
        <v>20</v>
      </c>
      <c r="F121" s="43">
        <v>1032.27</v>
      </c>
      <c r="G121" s="39">
        <v>42.64</v>
      </c>
      <c r="H121" s="39">
        <v>53.3</v>
      </c>
      <c r="I121" s="39">
        <v>55019.99</v>
      </c>
      <c r="J121" s="34">
        <v>7.4587154500582471E-3</v>
      </c>
    </row>
    <row r="122" spans="1:10" ht="15.75">
      <c r="A122" s="5" t="s">
        <v>240</v>
      </c>
      <c r="B122" s="5"/>
      <c r="C122" s="5"/>
      <c r="D122" s="5" t="s">
        <v>241</v>
      </c>
      <c r="E122" s="156"/>
      <c r="F122" s="42"/>
      <c r="G122" s="37"/>
      <c r="H122" s="37"/>
      <c r="I122" s="38">
        <v>104016.31</v>
      </c>
      <c r="J122" s="32">
        <v>1.4100839684904489E-2</v>
      </c>
    </row>
    <row r="123" spans="1:10" ht="38.25">
      <c r="A123" s="6" t="s">
        <v>242</v>
      </c>
      <c r="B123" s="33" t="s">
        <v>243</v>
      </c>
      <c r="C123" s="6" t="s">
        <v>18</v>
      </c>
      <c r="D123" s="6" t="s">
        <v>244</v>
      </c>
      <c r="E123" s="157" t="s">
        <v>20</v>
      </c>
      <c r="F123" s="43">
        <v>73.430000000000007</v>
      </c>
      <c r="G123" s="39">
        <v>515.61</v>
      </c>
      <c r="H123" s="39">
        <v>644.51</v>
      </c>
      <c r="I123" s="39">
        <v>47326.36</v>
      </c>
      <c r="J123" s="34">
        <v>6.4157382167284761E-3</v>
      </c>
    </row>
    <row r="124" spans="1:10">
      <c r="A124" s="6" t="s">
        <v>245</v>
      </c>
      <c r="B124" s="33" t="s">
        <v>1627</v>
      </c>
      <c r="C124" s="6" t="s">
        <v>62</v>
      </c>
      <c r="D124" s="6" t="s">
        <v>1628</v>
      </c>
      <c r="E124" s="157" t="s">
        <v>20</v>
      </c>
      <c r="F124" s="43">
        <v>40.32</v>
      </c>
      <c r="G124" s="39">
        <v>569.63</v>
      </c>
      <c r="H124" s="39">
        <v>712.03</v>
      </c>
      <c r="I124" s="39">
        <v>28709.040000000001</v>
      </c>
      <c r="J124" s="34">
        <v>3.8919047459721494E-3</v>
      </c>
    </row>
    <row r="125" spans="1:10">
      <c r="A125" s="6" t="s">
        <v>246</v>
      </c>
      <c r="B125" s="33" t="s">
        <v>1900</v>
      </c>
      <c r="C125" s="6" t="s">
        <v>62</v>
      </c>
      <c r="D125" s="6" t="s">
        <v>2008</v>
      </c>
      <c r="E125" s="157" t="s">
        <v>20</v>
      </c>
      <c r="F125" s="43">
        <v>13.86</v>
      </c>
      <c r="G125" s="39">
        <v>550.66</v>
      </c>
      <c r="H125" s="39">
        <v>688.32</v>
      </c>
      <c r="I125" s="39">
        <v>9540.11</v>
      </c>
      <c r="J125" s="34">
        <v>1.2932929622898001E-3</v>
      </c>
    </row>
    <row r="126" spans="1:10">
      <c r="A126" s="6" t="s">
        <v>248</v>
      </c>
      <c r="B126" s="33" t="s">
        <v>247</v>
      </c>
      <c r="C126" s="6" t="s">
        <v>14</v>
      </c>
      <c r="D126" s="6" t="s">
        <v>1442</v>
      </c>
      <c r="E126" s="157" t="s">
        <v>15</v>
      </c>
      <c r="F126" s="43">
        <v>60</v>
      </c>
      <c r="G126" s="39">
        <v>89.35</v>
      </c>
      <c r="H126" s="39">
        <v>111.68</v>
      </c>
      <c r="I126" s="39">
        <v>6700.8</v>
      </c>
      <c r="J126" s="34">
        <v>9.0838548839704074E-4</v>
      </c>
    </row>
    <row r="127" spans="1:10">
      <c r="A127" s="6" t="s">
        <v>1912</v>
      </c>
      <c r="B127" s="33" t="s">
        <v>249</v>
      </c>
      <c r="C127" s="6" t="s">
        <v>62</v>
      </c>
      <c r="D127" s="6" t="s">
        <v>1443</v>
      </c>
      <c r="E127" s="157" t="s">
        <v>83</v>
      </c>
      <c r="F127" s="43">
        <v>80</v>
      </c>
      <c r="G127" s="39">
        <v>117.4</v>
      </c>
      <c r="H127" s="39">
        <v>146.75</v>
      </c>
      <c r="I127" s="39">
        <v>11740</v>
      </c>
      <c r="J127" s="34">
        <v>1.5915182715170216E-3</v>
      </c>
    </row>
    <row r="128" spans="1:10" ht="15.75">
      <c r="A128" s="5" t="s">
        <v>250</v>
      </c>
      <c r="B128" s="5"/>
      <c r="C128" s="5"/>
      <c r="D128" s="5" t="s">
        <v>251</v>
      </c>
      <c r="E128" s="156"/>
      <c r="F128" s="42"/>
      <c r="G128" s="37"/>
      <c r="H128" s="37"/>
      <c r="I128" s="38">
        <v>62163.93</v>
      </c>
      <c r="J128" s="32">
        <v>8.427174652836893E-3</v>
      </c>
    </row>
    <row r="129" spans="1:10" ht="38.25">
      <c r="A129" s="6" t="s">
        <v>252</v>
      </c>
      <c r="B129" s="33" t="s">
        <v>253</v>
      </c>
      <c r="C129" s="6" t="s">
        <v>14</v>
      </c>
      <c r="D129" s="6" t="s">
        <v>1446</v>
      </c>
      <c r="E129" s="157" t="s">
        <v>20</v>
      </c>
      <c r="F129" s="43">
        <v>409.62</v>
      </c>
      <c r="G129" s="39">
        <v>121.41</v>
      </c>
      <c r="H129" s="39">
        <v>151.76</v>
      </c>
      <c r="I129" s="39">
        <v>62163.93</v>
      </c>
      <c r="J129" s="34">
        <v>8.427174652836893E-3</v>
      </c>
    </row>
    <row r="130" spans="1:10" ht="15.75">
      <c r="A130" s="5" t="s">
        <v>254</v>
      </c>
      <c r="B130" s="5"/>
      <c r="C130" s="5"/>
      <c r="D130" s="5" t="s">
        <v>215</v>
      </c>
      <c r="E130" s="156"/>
      <c r="F130" s="42"/>
      <c r="G130" s="37"/>
      <c r="H130" s="37"/>
      <c r="I130" s="38">
        <v>36018.49</v>
      </c>
      <c r="J130" s="32">
        <v>4.8828011028494997E-3</v>
      </c>
    </row>
    <row r="131" spans="1:10" ht="38.25">
      <c r="A131" s="6" t="s">
        <v>255</v>
      </c>
      <c r="B131" s="33" t="s">
        <v>403</v>
      </c>
      <c r="C131" s="6" t="s">
        <v>18</v>
      </c>
      <c r="D131" s="6" t="s">
        <v>404</v>
      </c>
      <c r="E131" s="157" t="s">
        <v>20</v>
      </c>
      <c r="F131" s="43">
        <v>1274.54</v>
      </c>
      <c r="G131" s="39">
        <v>12.17</v>
      </c>
      <c r="H131" s="39">
        <v>15.21</v>
      </c>
      <c r="I131" s="39">
        <v>19385.75</v>
      </c>
      <c r="J131" s="34">
        <v>2.6280047131227516E-3</v>
      </c>
    </row>
    <row r="132" spans="1:10" ht="25.5" customHeight="1">
      <c r="A132" s="6" t="s">
        <v>256</v>
      </c>
      <c r="B132" s="33" t="s">
        <v>220</v>
      </c>
      <c r="C132" s="6" t="s">
        <v>18</v>
      </c>
      <c r="D132" s="6" t="s">
        <v>221</v>
      </c>
      <c r="E132" s="157" t="s">
        <v>20</v>
      </c>
      <c r="F132" s="43">
        <v>1274.54</v>
      </c>
      <c r="G132" s="39">
        <v>1.64</v>
      </c>
      <c r="H132" s="39">
        <v>2.0499999999999998</v>
      </c>
      <c r="I132" s="39">
        <v>2612.8000000000002</v>
      </c>
      <c r="J132" s="34">
        <v>3.5420093184153952E-4</v>
      </c>
    </row>
    <row r="133" spans="1:10" ht="25.5" customHeight="1">
      <c r="A133" s="6" t="s">
        <v>257</v>
      </c>
      <c r="B133" s="33" t="s">
        <v>1629</v>
      </c>
      <c r="C133" s="6" t="s">
        <v>18</v>
      </c>
      <c r="D133" s="6" t="s">
        <v>1630</v>
      </c>
      <c r="E133" s="157" t="s">
        <v>20</v>
      </c>
      <c r="F133" s="43">
        <v>1274.54</v>
      </c>
      <c r="G133" s="39">
        <v>8.8000000000000007</v>
      </c>
      <c r="H133" s="39">
        <v>11</v>
      </c>
      <c r="I133" s="39">
        <v>14019.94</v>
      </c>
      <c r="J133" s="34">
        <v>1.9005954578852088E-3</v>
      </c>
    </row>
    <row r="134" spans="1:10" ht="15.75">
      <c r="A134" s="5" t="s">
        <v>258</v>
      </c>
      <c r="B134" s="5"/>
      <c r="C134" s="5"/>
      <c r="D134" s="5" t="s">
        <v>210</v>
      </c>
      <c r="E134" s="156"/>
      <c r="F134" s="42"/>
      <c r="G134" s="37"/>
      <c r="H134" s="37"/>
      <c r="I134" s="38">
        <v>139591.98000000001</v>
      </c>
      <c r="J134" s="32">
        <v>1.8923610453768201E-2</v>
      </c>
    </row>
    <row r="135" spans="1:10" ht="38.25">
      <c r="A135" s="6" t="s">
        <v>259</v>
      </c>
      <c r="B135" s="33" t="s">
        <v>211</v>
      </c>
      <c r="C135" s="6" t="s">
        <v>18</v>
      </c>
      <c r="D135" s="6" t="s">
        <v>212</v>
      </c>
      <c r="E135" s="157" t="s">
        <v>20</v>
      </c>
      <c r="F135" s="43">
        <v>2064.54</v>
      </c>
      <c r="G135" s="39">
        <v>2.88</v>
      </c>
      <c r="H135" s="39">
        <v>3.6</v>
      </c>
      <c r="I135" s="39">
        <v>7432.34</v>
      </c>
      <c r="J135" s="34">
        <v>1.007555784508247E-3</v>
      </c>
    </row>
    <row r="136" spans="1:10" ht="51">
      <c r="A136" s="6" t="s">
        <v>260</v>
      </c>
      <c r="B136" s="33" t="s">
        <v>213</v>
      </c>
      <c r="C136" s="6" t="s">
        <v>18</v>
      </c>
      <c r="D136" s="6" t="s">
        <v>214</v>
      </c>
      <c r="E136" s="157" t="s">
        <v>20</v>
      </c>
      <c r="F136" s="43">
        <v>2064.54</v>
      </c>
      <c r="G136" s="39">
        <v>14.82</v>
      </c>
      <c r="H136" s="39">
        <v>18.52</v>
      </c>
      <c r="I136" s="39">
        <v>38235.279999999999</v>
      </c>
      <c r="J136" s="34">
        <v>5.1833174392307791E-3</v>
      </c>
    </row>
    <row r="137" spans="1:10" ht="51">
      <c r="A137" s="6" t="s">
        <v>261</v>
      </c>
      <c r="B137" s="33" t="s">
        <v>262</v>
      </c>
      <c r="C137" s="6" t="s">
        <v>14</v>
      </c>
      <c r="D137" s="6" t="s">
        <v>1445</v>
      </c>
      <c r="E137" s="157" t="s">
        <v>20</v>
      </c>
      <c r="F137" s="43">
        <v>1064.54</v>
      </c>
      <c r="G137" s="39">
        <v>70.59</v>
      </c>
      <c r="H137" s="39">
        <v>88.23</v>
      </c>
      <c r="I137" s="39">
        <v>93924.36</v>
      </c>
      <c r="J137" s="34">
        <v>1.2732737230029174E-2</v>
      </c>
    </row>
    <row r="138" spans="1:10" ht="15.75">
      <c r="A138" s="5" t="s">
        <v>264</v>
      </c>
      <c r="B138" s="5"/>
      <c r="C138" s="5"/>
      <c r="D138" s="5" t="s">
        <v>273</v>
      </c>
      <c r="E138" s="156"/>
      <c r="F138" s="42"/>
      <c r="G138" s="37"/>
      <c r="H138" s="37"/>
      <c r="I138" s="38">
        <v>392607.16</v>
      </c>
      <c r="J138" s="32">
        <v>5.3223293753697339E-2</v>
      </c>
    </row>
    <row r="139" spans="1:10" ht="51">
      <c r="A139" s="6" t="s">
        <v>266</v>
      </c>
      <c r="B139" s="33" t="s">
        <v>1913</v>
      </c>
      <c r="C139" s="6" t="s">
        <v>14</v>
      </c>
      <c r="D139" s="6" t="s">
        <v>2009</v>
      </c>
      <c r="E139" s="157" t="s">
        <v>20</v>
      </c>
      <c r="F139" s="43">
        <v>730</v>
      </c>
      <c r="G139" s="39">
        <v>115.55</v>
      </c>
      <c r="H139" s="39">
        <v>144.43</v>
      </c>
      <c r="I139" s="39">
        <v>105433.9</v>
      </c>
      <c r="J139" s="34">
        <v>1.4293013482734115E-2</v>
      </c>
    </row>
    <row r="140" spans="1:10">
      <c r="A140" s="6" t="s">
        <v>267</v>
      </c>
      <c r="B140" s="33" t="s">
        <v>277</v>
      </c>
      <c r="C140" s="6" t="s">
        <v>14</v>
      </c>
      <c r="D140" s="6" t="s">
        <v>1447</v>
      </c>
      <c r="E140" s="157" t="s">
        <v>15</v>
      </c>
      <c r="F140" s="43">
        <v>32.299999999999997</v>
      </c>
      <c r="G140" s="39">
        <v>70.849999999999994</v>
      </c>
      <c r="H140" s="39">
        <v>88.56</v>
      </c>
      <c r="I140" s="39">
        <v>2860.48</v>
      </c>
      <c r="J140" s="34">
        <v>3.8777735820349319E-4</v>
      </c>
    </row>
    <row r="141" spans="1:10">
      <c r="A141" s="6" t="s">
        <v>268</v>
      </c>
      <c r="B141" s="33" t="s">
        <v>1631</v>
      </c>
      <c r="C141" s="6" t="s">
        <v>157</v>
      </c>
      <c r="D141" s="6" t="s">
        <v>1632</v>
      </c>
      <c r="E141" s="157" t="s">
        <v>83</v>
      </c>
      <c r="F141" s="43">
        <v>50</v>
      </c>
      <c r="G141" s="39">
        <v>60.72</v>
      </c>
      <c r="H141" s="39">
        <v>75.900000000000006</v>
      </c>
      <c r="I141" s="39">
        <v>3795</v>
      </c>
      <c r="J141" s="34">
        <v>5.1446438163603892E-4</v>
      </c>
    </row>
    <row r="142" spans="1:10" ht="25.5">
      <c r="A142" s="6" t="s">
        <v>269</v>
      </c>
      <c r="B142" s="33" t="s">
        <v>279</v>
      </c>
      <c r="C142" s="6" t="s">
        <v>14</v>
      </c>
      <c r="D142" s="6" t="s">
        <v>1448</v>
      </c>
      <c r="E142" s="157" t="s">
        <v>15</v>
      </c>
      <c r="F142" s="43">
        <v>98.3</v>
      </c>
      <c r="G142" s="39">
        <v>172.01</v>
      </c>
      <c r="H142" s="39">
        <v>215.01</v>
      </c>
      <c r="I142" s="39">
        <v>21135.48</v>
      </c>
      <c r="J142" s="34">
        <v>2.8652046505351432E-3</v>
      </c>
    </row>
    <row r="143" spans="1:10" ht="51">
      <c r="A143" s="6" t="s">
        <v>270</v>
      </c>
      <c r="B143" s="33" t="s">
        <v>281</v>
      </c>
      <c r="C143" s="6" t="s">
        <v>18</v>
      </c>
      <c r="D143" s="6" t="s">
        <v>282</v>
      </c>
      <c r="E143" s="157" t="s">
        <v>83</v>
      </c>
      <c r="F143" s="43">
        <v>150</v>
      </c>
      <c r="G143" s="39">
        <v>302.12</v>
      </c>
      <c r="H143" s="39">
        <v>377.65</v>
      </c>
      <c r="I143" s="39">
        <v>56647.5</v>
      </c>
      <c r="J143" s="34">
        <v>7.6793467875434828E-3</v>
      </c>
    </row>
    <row r="144" spans="1:10">
      <c r="A144" s="6" t="s">
        <v>271</v>
      </c>
      <c r="B144" s="33" t="s">
        <v>1633</v>
      </c>
      <c r="C144" s="6" t="s">
        <v>14</v>
      </c>
      <c r="D144" s="6" t="s">
        <v>1829</v>
      </c>
      <c r="E144" s="157" t="s">
        <v>15</v>
      </c>
      <c r="F144" s="43">
        <v>40</v>
      </c>
      <c r="G144" s="39">
        <v>294.32</v>
      </c>
      <c r="H144" s="39">
        <v>367.9</v>
      </c>
      <c r="I144" s="39">
        <v>14716</v>
      </c>
      <c r="J144" s="34">
        <v>1.9949559526102633E-3</v>
      </c>
    </row>
    <row r="145" spans="1:10" ht="25.5">
      <c r="A145" s="6" t="s">
        <v>1914</v>
      </c>
      <c r="B145" s="33" t="s">
        <v>1915</v>
      </c>
      <c r="C145" s="6" t="s">
        <v>18</v>
      </c>
      <c r="D145" s="6" t="s">
        <v>1916</v>
      </c>
      <c r="E145" s="157" t="s">
        <v>20</v>
      </c>
      <c r="F145" s="43">
        <v>730</v>
      </c>
      <c r="G145" s="39">
        <v>206.05</v>
      </c>
      <c r="H145" s="39">
        <v>257.56</v>
      </c>
      <c r="I145" s="39">
        <v>188018.8</v>
      </c>
      <c r="J145" s="34">
        <v>2.5488531140434804E-2</v>
      </c>
    </row>
    <row r="146" spans="1:10" ht="15.75">
      <c r="A146" s="5" t="s">
        <v>272</v>
      </c>
      <c r="B146" s="5"/>
      <c r="C146" s="5"/>
      <c r="D146" s="5" t="s">
        <v>188</v>
      </c>
      <c r="E146" s="156"/>
      <c r="F146" s="42"/>
      <c r="G146" s="37"/>
      <c r="H146" s="37"/>
      <c r="I146" s="38">
        <v>33708.050000000003</v>
      </c>
      <c r="J146" s="32">
        <v>4.5695892225050549E-3</v>
      </c>
    </row>
    <row r="147" spans="1:10" ht="25.5">
      <c r="A147" s="6" t="s">
        <v>274</v>
      </c>
      <c r="B147" s="33" t="s">
        <v>189</v>
      </c>
      <c r="C147" s="6" t="s">
        <v>18</v>
      </c>
      <c r="D147" s="6" t="s">
        <v>190</v>
      </c>
      <c r="E147" s="157" t="s">
        <v>83</v>
      </c>
      <c r="F147" s="43">
        <v>8</v>
      </c>
      <c r="G147" s="39">
        <v>266.82</v>
      </c>
      <c r="H147" s="39">
        <v>333.52</v>
      </c>
      <c r="I147" s="39">
        <v>2668.16</v>
      </c>
      <c r="J147" s="34">
        <v>3.6170574031779018E-4</v>
      </c>
    </row>
    <row r="148" spans="1:10">
      <c r="A148" s="6" t="s">
        <v>275</v>
      </c>
      <c r="B148" s="33" t="s">
        <v>191</v>
      </c>
      <c r="C148" s="6" t="s">
        <v>14</v>
      </c>
      <c r="D148" s="6" t="s">
        <v>1437</v>
      </c>
      <c r="E148" s="157" t="s">
        <v>15</v>
      </c>
      <c r="F148" s="43">
        <v>208</v>
      </c>
      <c r="G148" s="39">
        <v>61.27</v>
      </c>
      <c r="H148" s="39">
        <v>76.58</v>
      </c>
      <c r="I148" s="39">
        <v>15928.64</v>
      </c>
      <c r="J148" s="34">
        <v>2.1593459625568051E-3</v>
      </c>
    </row>
    <row r="149" spans="1:10">
      <c r="A149" s="6" t="s">
        <v>276</v>
      </c>
      <c r="B149" s="33" t="s">
        <v>192</v>
      </c>
      <c r="C149" s="6" t="s">
        <v>18</v>
      </c>
      <c r="D149" s="6" t="s">
        <v>193</v>
      </c>
      <c r="E149" s="157" t="s">
        <v>32</v>
      </c>
      <c r="F149" s="43">
        <v>2</v>
      </c>
      <c r="G149" s="39">
        <v>1830.12</v>
      </c>
      <c r="H149" s="39">
        <v>2287.65</v>
      </c>
      <c r="I149" s="39">
        <v>4575.3</v>
      </c>
      <c r="J149" s="34">
        <v>6.2024476555978098E-4</v>
      </c>
    </row>
    <row r="150" spans="1:10" ht="25.5">
      <c r="A150" s="6" t="s">
        <v>278</v>
      </c>
      <c r="B150" s="33" t="s">
        <v>194</v>
      </c>
      <c r="C150" s="6" t="s">
        <v>18</v>
      </c>
      <c r="D150" s="6" t="s">
        <v>195</v>
      </c>
      <c r="E150" s="157" t="s">
        <v>20</v>
      </c>
      <c r="F150" s="43">
        <v>210</v>
      </c>
      <c r="G150" s="39">
        <v>16.39</v>
      </c>
      <c r="H150" s="39">
        <v>20.48</v>
      </c>
      <c r="I150" s="39">
        <v>4300.8</v>
      </c>
      <c r="J150" s="34">
        <v>5.830325197734588E-4</v>
      </c>
    </row>
    <row r="151" spans="1:10" ht="38.25" customHeight="1">
      <c r="A151" s="6" t="s">
        <v>1917</v>
      </c>
      <c r="B151" s="33" t="s">
        <v>196</v>
      </c>
      <c r="C151" s="6" t="s">
        <v>14</v>
      </c>
      <c r="D151" s="6" t="s">
        <v>1438</v>
      </c>
      <c r="E151" s="157" t="s">
        <v>27</v>
      </c>
      <c r="F151" s="43">
        <v>2</v>
      </c>
      <c r="G151" s="39">
        <v>2470.65</v>
      </c>
      <c r="H151" s="39">
        <v>3088.31</v>
      </c>
      <c r="I151" s="39">
        <v>6176.62</v>
      </c>
      <c r="J151" s="34">
        <v>8.3732568877491198E-4</v>
      </c>
    </row>
    <row r="152" spans="1:10">
      <c r="A152" s="6" t="s">
        <v>280</v>
      </c>
      <c r="B152" s="33" t="s">
        <v>197</v>
      </c>
      <c r="C152" s="6" t="s">
        <v>18</v>
      </c>
      <c r="D152" s="6" t="s">
        <v>198</v>
      </c>
      <c r="E152" s="157" t="s">
        <v>32</v>
      </c>
      <c r="F152" s="43">
        <v>1</v>
      </c>
      <c r="G152" s="39">
        <v>46.83</v>
      </c>
      <c r="H152" s="39">
        <v>58.53</v>
      </c>
      <c r="I152" s="39">
        <v>58.53</v>
      </c>
      <c r="J152" s="34">
        <v>7.9345455223076049E-6</v>
      </c>
    </row>
    <row r="153" spans="1:10" ht="15.75">
      <c r="A153" s="5" t="s">
        <v>1918</v>
      </c>
      <c r="B153" s="5"/>
      <c r="C153" s="5"/>
      <c r="D153" s="5" t="s">
        <v>183</v>
      </c>
      <c r="E153" s="156"/>
      <c r="F153" s="42"/>
      <c r="G153" s="37"/>
      <c r="H153" s="37"/>
      <c r="I153" s="38">
        <v>42864.95</v>
      </c>
      <c r="J153" s="32">
        <v>5.8109328051672536E-3</v>
      </c>
    </row>
    <row r="154" spans="1:10" ht="25.5">
      <c r="A154" s="6" t="s">
        <v>1919</v>
      </c>
      <c r="B154" s="33" t="s">
        <v>184</v>
      </c>
      <c r="C154" s="6" t="s">
        <v>18</v>
      </c>
      <c r="D154" s="6" t="s">
        <v>185</v>
      </c>
      <c r="E154" s="157" t="s">
        <v>106</v>
      </c>
      <c r="F154" s="43">
        <v>10.25</v>
      </c>
      <c r="G154" s="39">
        <v>580.51</v>
      </c>
      <c r="H154" s="39">
        <v>725.63</v>
      </c>
      <c r="I154" s="39">
        <v>7437.7</v>
      </c>
      <c r="J154" s="34">
        <v>1.0082824061381731E-3</v>
      </c>
    </row>
    <row r="155" spans="1:10" ht="25.5">
      <c r="A155" s="6" t="s">
        <v>1920</v>
      </c>
      <c r="B155" s="33" t="s">
        <v>186</v>
      </c>
      <c r="C155" s="6" t="s">
        <v>18</v>
      </c>
      <c r="D155" s="6" t="s">
        <v>187</v>
      </c>
      <c r="E155" s="157" t="s">
        <v>20</v>
      </c>
      <c r="F155" s="43">
        <v>126</v>
      </c>
      <c r="G155" s="39">
        <v>62.84</v>
      </c>
      <c r="H155" s="39">
        <v>78.55</v>
      </c>
      <c r="I155" s="39">
        <v>9897.2999999999993</v>
      </c>
      <c r="J155" s="34">
        <v>1.341714973482574E-3</v>
      </c>
    </row>
    <row r="156" spans="1:10" ht="38.25">
      <c r="A156" s="6" t="s">
        <v>1921</v>
      </c>
      <c r="B156" s="33" t="s">
        <v>283</v>
      </c>
      <c r="C156" s="6" t="s">
        <v>18</v>
      </c>
      <c r="D156" s="6" t="s">
        <v>1922</v>
      </c>
      <c r="E156" s="157" t="s">
        <v>20</v>
      </c>
      <c r="F156" s="43">
        <v>685</v>
      </c>
      <c r="G156" s="39">
        <v>29.82</v>
      </c>
      <c r="H156" s="39">
        <v>37.270000000000003</v>
      </c>
      <c r="I156" s="39">
        <v>25529.95</v>
      </c>
      <c r="J156" s="34">
        <v>3.4609354255465065E-3</v>
      </c>
    </row>
    <row r="157" spans="1:10" ht="15.75">
      <c r="A157" s="5" t="s">
        <v>285</v>
      </c>
      <c r="B157" s="5"/>
      <c r="C157" s="5"/>
      <c r="D157" s="5" t="s">
        <v>287</v>
      </c>
      <c r="E157" s="156"/>
      <c r="F157" s="42"/>
      <c r="G157" s="37"/>
      <c r="H157" s="37"/>
      <c r="I157" s="38">
        <v>146640.13</v>
      </c>
      <c r="J157" s="32">
        <v>1.9879084006186657E-2</v>
      </c>
    </row>
    <row r="158" spans="1:10" ht="15.75">
      <c r="A158" s="5" t="s">
        <v>286</v>
      </c>
      <c r="B158" s="5"/>
      <c r="C158" s="5"/>
      <c r="D158" s="5" t="s">
        <v>287</v>
      </c>
      <c r="E158" s="156"/>
      <c r="F158" s="42"/>
      <c r="G158" s="37"/>
      <c r="H158" s="37"/>
      <c r="I158" s="38">
        <v>146640.13</v>
      </c>
      <c r="J158" s="32">
        <v>1.9879084006186657E-2</v>
      </c>
    </row>
    <row r="159" spans="1:10" ht="15.75">
      <c r="A159" s="5" t="s">
        <v>288</v>
      </c>
      <c r="B159" s="5"/>
      <c r="C159" s="5"/>
      <c r="D159" s="5" t="s">
        <v>200</v>
      </c>
      <c r="E159" s="156"/>
      <c r="F159" s="42"/>
      <c r="G159" s="37"/>
      <c r="H159" s="37"/>
      <c r="I159" s="38">
        <v>32870.26</v>
      </c>
      <c r="J159" s="32">
        <v>4.4560152793454086E-3</v>
      </c>
    </row>
    <row r="160" spans="1:10">
      <c r="A160" s="6" t="s">
        <v>289</v>
      </c>
      <c r="B160" s="33" t="s">
        <v>290</v>
      </c>
      <c r="C160" s="6" t="s">
        <v>14</v>
      </c>
      <c r="D160" s="6" t="s">
        <v>1449</v>
      </c>
      <c r="E160" s="157" t="s">
        <v>106</v>
      </c>
      <c r="F160" s="43">
        <v>160.24</v>
      </c>
      <c r="G160" s="39">
        <v>69.2</v>
      </c>
      <c r="H160" s="39">
        <v>86.5</v>
      </c>
      <c r="I160" s="39">
        <v>13860.76</v>
      </c>
      <c r="J160" s="34">
        <v>1.8790164222412498E-3</v>
      </c>
    </row>
    <row r="161" spans="1:10" ht="51">
      <c r="A161" s="6" t="s">
        <v>291</v>
      </c>
      <c r="B161" s="33" t="s">
        <v>292</v>
      </c>
      <c r="C161" s="6" t="s">
        <v>18</v>
      </c>
      <c r="D161" s="6" t="s">
        <v>293</v>
      </c>
      <c r="E161" s="157" t="s">
        <v>20</v>
      </c>
      <c r="F161" s="43">
        <v>75</v>
      </c>
      <c r="G161" s="39">
        <v>60.31</v>
      </c>
      <c r="H161" s="39">
        <v>75.38</v>
      </c>
      <c r="I161" s="39">
        <v>5653.5</v>
      </c>
      <c r="J161" s="34">
        <v>7.6640958671392518E-4</v>
      </c>
    </row>
    <row r="162" spans="1:10">
      <c r="A162" s="6" t="s">
        <v>294</v>
      </c>
      <c r="B162" s="33" t="s">
        <v>295</v>
      </c>
      <c r="C162" s="6" t="s">
        <v>18</v>
      </c>
      <c r="D162" s="6" t="s">
        <v>296</v>
      </c>
      <c r="E162" s="157" t="s">
        <v>20</v>
      </c>
      <c r="F162" s="43">
        <v>801.2</v>
      </c>
      <c r="G162" s="39">
        <v>9.65</v>
      </c>
      <c r="H162" s="39">
        <v>12.06</v>
      </c>
      <c r="I162" s="39">
        <v>9662.4699999999993</v>
      </c>
      <c r="J162" s="34">
        <v>1.3098805411401258E-3</v>
      </c>
    </row>
    <row r="163" spans="1:10" ht="25.5">
      <c r="A163" s="6" t="s">
        <v>297</v>
      </c>
      <c r="B163" s="33" t="s">
        <v>298</v>
      </c>
      <c r="C163" s="6" t="s">
        <v>14</v>
      </c>
      <c r="D163" s="6" t="s">
        <v>1450</v>
      </c>
      <c r="E163" s="157" t="s">
        <v>20</v>
      </c>
      <c r="F163" s="43">
        <v>801.2</v>
      </c>
      <c r="G163" s="39">
        <v>3.69</v>
      </c>
      <c r="H163" s="39">
        <v>4.6100000000000003</v>
      </c>
      <c r="I163" s="39">
        <v>3693.53</v>
      </c>
      <c r="J163" s="34">
        <v>5.0070872925010777E-4</v>
      </c>
    </row>
    <row r="164" spans="1:10" ht="15.75">
      <c r="A164" s="5" t="s">
        <v>299</v>
      </c>
      <c r="B164" s="5"/>
      <c r="C164" s="5"/>
      <c r="D164" s="5" t="s">
        <v>300</v>
      </c>
      <c r="E164" s="156"/>
      <c r="F164" s="42"/>
      <c r="G164" s="37"/>
      <c r="H164" s="37"/>
      <c r="I164" s="38">
        <v>80946</v>
      </c>
      <c r="J164" s="32">
        <v>1.0973342249251859E-2</v>
      </c>
    </row>
    <row r="165" spans="1:10" ht="51">
      <c r="A165" s="6" t="s">
        <v>301</v>
      </c>
      <c r="B165" s="33" t="s">
        <v>207</v>
      </c>
      <c r="C165" s="6" t="s">
        <v>18</v>
      </c>
      <c r="D165" s="6" t="s">
        <v>208</v>
      </c>
      <c r="E165" s="157" t="s">
        <v>20</v>
      </c>
      <c r="F165" s="43">
        <v>450</v>
      </c>
      <c r="G165" s="39">
        <v>143.91</v>
      </c>
      <c r="H165" s="39">
        <v>179.88</v>
      </c>
      <c r="I165" s="39">
        <v>80946</v>
      </c>
      <c r="J165" s="34">
        <v>1.0973342249251859E-2</v>
      </c>
    </row>
    <row r="166" spans="1:10" ht="15.75">
      <c r="A166" s="5" t="s">
        <v>302</v>
      </c>
      <c r="B166" s="5"/>
      <c r="C166" s="5"/>
      <c r="D166" s="5" t="s">
        <v>210</v>
      </c>
      <c r="E166" s="156"/>
      <c r="F166" s="42"/>
      <c r="G166" s="37"/>
      <c r="H166" s="37"/>
      <c r="I166" s="38">
        <v>3318</v>
      </c>
      <c r="J166" s="32">
        <v>4.4980047912210206E-4</v>
      </c>
    </row>
    <row r="167" spans="1:10" ht="38.25">
      <c r="A167" s="6" t="s">
        <v>303</v>
      </c>
      <c r="B167" s="33" t="s">
        <v>211</v>
      </c>
      <c r="C167" s="6" t="s">
        <v>18</v>
      </c>
      <c r="D167" s="6" t="s">
        <v>212</v>
      </c>
      <c r="E167" s="157" t="s">
        <v>20</v>
      </c>
      <c r="F167" s="43">
        <v>150</v>
      </c>
      <c r="G167" s="39">
        <v>2.88</v>
      </c>
      <c r="H167" s="39">
        <v>3.6</v>
      </c>
      <c r="I167" s="39">
        <v>540</v>
      </c>
      <c r="J167" s="34">
        <v>7.3204417940305938E-5</v>
      </c>
    </row>
    <row r="168" spans="1:10" ht="51">
      <c r="A168" s="6" t="s">
        <v>304</v>
      </c>
      <c r="B168" s="33" t="s">
        <v>213</v>
      </c>
      <c r="C168" s="6" t="s">
        <v>18</v>
      </c>
      <c r="D168" s="6" t="s">
        <v>214</v>
      </c>
      <c r="E168" s="157" t="s">
        <v>20</v>
      </c>
      <c r="F168" s="43">
        <v>150</v>
      </c>
      <c r="G168" s="39">
        <v>14.82</v>
      </c>
      <c r="H168" s="39">
        <v>18.52</v>
      </c>
      <c r="I168" s="39">
        <v>2778</v>
      </c>
      <c r="J168" s="34">
        <v>3.765960611817961E-4</v>
      </c>
    </row>
    <row r="169" spans="1:10" ht="15.75">
      <c r="A169" s="5" t="s">
        <v>305</v>
      </c>
      <c r="B169" s="5"/>
      <c r="C169" s="5"/>
      <c r="D169" s="5" t="s">
        <v>215</v>
      </c>
      <c r="E169" s="156"/>
      <c r="F169" s="42"/>
      <c r="G169" s="37"/>
      <c r="H169" s="37"/>
      <c r="I169" s="38">
        <v>4654.5</v>
      </c>
      <c r="J169" s="32">
        <v>6.3098141352435925E-4</v>
      </c>
    </row>
    <row r="170" spans="1:10" ht="25.5">
      <c r="A170" s="6" t="s">
        <v>306</v>
      </c>
      <c r="B170" s="33" t="s">
        <v>218</v>
      </c>
      <c r="C170" s="6" t="s">
        <v>18</v>
      </c>
      <c r="D170" s="6" t="s">
        <v>219</v>
      </c>
      <c r="E170" s="157" t="s">
        <v>20</v>
      </c>
      <c r="F170" s="43">
        <v>150</v>
      </c>
      <c r="G170" s="39">
        <v>11.02</v>
      </c>
      <c r="H170" s="39">
        <v>13.77</v>
      </c>
      <c r="I170" s="39">
        <v>2065.5</v>
      </c>
      <c r="J170" s="34">
        <v>2.800068986216702E-4</v>
      </c>
    </row>
    <row r="171" spans="1:10" ht="38.25">
      <c r="A171" s="6" t="s">
        <v>307</v>
      </c>
      <c r="B171" s="33" t="s">
        <v>403</v>
      </c>
      <c r="C171" s="6" t="s">
        <v>18</v>
      </c>
      <c r="D171" s="6" t="s">
        <v>404</v>
      </c>
      <c r="E171" s="157" t="s">
        <v>20</v>
      </c>
      <c r="F171" s="43">
        <v>150</v>
      </c>
      <c r="G171" s="39">
        <v>12.17</v>
      </c>
      <c r="H171" s="39">
        <v>15.21</v>
      </c>
      <c r="I171" s="39">
        <v>2281.5</v>
      </c>
      <c r="J171" s="34">
        <v>3.0928866579779256E-4</v>
      </c>
    </row>
    <row r="172" spans="1:10" ht="25.5">
      <c r="A172" s="6" t="s">
        <v>308</v>
      </c>
      <c r="B172" s="33" t="s">
        <v>220</v>
      </c>
      <c r="C172" s="6" t="s">
        <v>18</v>
      </c>
      <c r="D172" s="6" t="s">
        <v>221</v>
      </c>
      <c r="E172" s="157" t="s">
        <v>20</v>
      </c>
      <c r="F172" s="43">
        <v>150</v>
      </c>
      <c r="G172" s="39">
        <v>1.64</v>
      </c>
      <c r="H172" s="39">
        <v>2.0499999999999998</v>
      </c>
      <c r="I172" s="39">
        <v>307.5</v>
      </c>
      <c r="J172" s="34">
        <v>4.1685849104896439E-5</v>
      </c>
    </row>
    <row r="173" spans="1:10" ht="15.75">
      <c r="A173" s="5" t="s">
        <v>309</v>
      </c>
      <c r="B173" s="5"/>
      <c r="C173" s="5"/>
      <c r="D173" s="5" t="s">
        <v>188</v>
      </c>
      <c r="E173" s="156"/>
      <c r="F173" s="42"/>
      <c r="G173" s="37"/>
      <c r="H173" s="37"/>
      <c r="I173" s="38">
        <v>24851.37</v>
      </c>
      <c r="J173" s="32">
        <v>3.3689445849429274E-3</v>
      </c>
    </row>
    <row r="174" spans="1:10">
      <c r="A174" s="6" t="s">
        <v>310</v>
      </c>
      <c r="B174" s="33" t="s">
        <v>311</v>
      </c>
      <c r="C174" s="6" t="s">
        <v>14</v>
      </c>
      <c r="D174" s="6" t="s">
        <v>1451</v>
      </c>
      <c r="E174" s="157" t="s">
        <v>223</v>
      </c>
      <c r="F174" s="43">
        <v>1</v>
      </c>
      <c r="G174" s="39">
        <v>2445.35</v>
      </c>
      <c r="H174" s="39">
        <v>3056.68</v>
      </c>
      <c r="I174" s="39">
        <v>3056.68</v>
      </c>
      <c r="J174" s="34">
        <v>4.1437496338847101E-4</v>
      </c>
    </row>
    <row r="175" spans="1:10" ht="25.5">
      <c r="A175" s="6" t="s">
        <v>312</v>
      </c>
      <c r="B175" s="33" t="s">
        <v>313</v>
      </c>
      <c r="C175" s="6" t="s">
        <v>14</v>
      </c>
      <c r="D175" s="6" t="s">
        <v>1452</v>
      </c>
      <c r="E175" s="157" t="s">
        <v>27</v>
      </c>
      <c r="F175" s="43">
        <v>12</v>
      </c>
      <c r="G175" s="39">
        <v>353.9</v>
      </c>
      <c r="H175" s="39">
        <v>442.37</v>
      </c>
      <c r="I175" s="39">
        <v>5308.44</v>
      </c>
      <c r="J175" s="34">
        <v>7.1963196365006977E-4</v>
      </c>
    </row>
    <row r="176" spans="1:10" ht="25.5">
      <c r="A176" s="6" t="s">
        <v>314</v>
      </c>
      <c r="B176" s="33" t="s">
        <v>315</v>
      </c>
      <c r="C176" s="6" t="s">
        <v>14</v>
      </c>
      <c r="D176" s="6" t="s">
        <v>1453</v>
      </c>
      <c r="E176" s="157" t="s">
        <v>15</v>
      </c>
      <c r="F176" s="43">
        <v>240</v>
      </c>
      <c r="G176" s="39">
        <v>21.79</v>
      </c>
      <c r="H176" s="39">
        <v>27.23</v>
      </c>
      <c r="I176" s="39">
        <v>6535.2</v>
      </c>
      <c r="J176" s="34">
        <v>8.8593613356201359E-4</v>
      </c>
    </row>
    <row r="177" spans="1:10" ht="25.5">
      <c r="A177" s="6" t="s">
        <v>316</v>
      </c>
      <c r="B177" s="33" t="s">
        <v>317</v>
      </c>
      <c r="C177" s="6" t="s">
        <v>14</v>
      </c>
      <c r="D177" s="6" t="s">
        <v>1454</v>
      </c>
      <c r="E177" s="157" t="s">
        <v>318</v>
      </c>
      <c r="F177" s="43">
        <v>1</v>
      </c>
      <c r="G177" s="39">
        <v>7199.64</v>
      </c>
      <c r="H177" s="39">
        <v>8999.5499999999993</v>
      </c>
      <c r="I177" s="39">
        <v>8999.5499999999993</v>
      </c>
      <c r="J177" s="34">
        <v>1.2200126286568153E-3</v>
      </c>
    </row>
    <row r="178" spans="1:10" ht="25.5">
      <c r="A178" s="6" t="s">
        <v>319</v>
      </c>
      <c r="B178" s="33" t="s">
        <v>320</v>
      </c>
      <c r="C178" s="6" t="s">
        <v>14</v>
      </c>
      <c r="D178" s="6" t="s">
        <v>1455</v>
      </c>
      <c r="E178" s="157" t="s">
        <v>15</v>
      </c>
      <c r="F178" s="43">
        <v>110</v>
      </c>
      <c r="G178" s="39">
        <v>6.92</v>
      </c>
      <c r="H178" s="39">
        <v>8.65</v>
      </c>
      <c r="I178" s="39">
        <v>951.5</v>
      </c>
      <c r="J178" s="34">
        <v>1.2898889568555759E-4</v>
      </c>
    </row>
    <row r="179" spans="1:10" ht="15.75">
      <c r="A179" s="5" t="s">
        <v>327</v>
      </c>
      <c r="B179" s="5"/>
      <c r="C179" s="5"/>
      <c r="D179" s="5" t="s">
        <v>321</v>
      </c>
      <c r="E179" s="156"/>
      <c r="F179" s="42"/>
      <c r="G179" s="37"/>
      <c r="H179" s="37"/>
      <c r="I179" s="38">
        <v>65578.350000000006</v>
      </c>
      <c r="J179" s="32">
        <v>8.8900461874734486E-3</v>
      </c>
    </row>
    <row r="180" spans="1:10" ht="15.75">
      <c r="A180" s="5" t="s">
        <v>328</v>
      </c>
      <c r="B180" s="5"/>
      <c r="C180" s="5"/>
      <c r="D180" s="5" t="s">
        <v>200</v>
      </c>
      <c r="E180" s="156"/>
      <c r="F180" s="42"/>
      <c r="G180" s="37"/>
      <c r="H180" s="37"/>
      <c r="I180" s="38">
        <v>11919.83</v>
      </c>
      <c r="J180" s="32">
        <v>1.6158966983285128E-3</v>
      </c>
    </row>
    <row r="181" spans="1:10" ht="25.5">
      <c r="A181" s="6" t="s">
        <v>329</v>
      </c>
      <c r="B181" s="33" t="s">
        <v>201</v>
      </c>
      <c r="C181" s="6" t="s">
        <v>18</v>
      </c>
      <c r="D181" s="6" t="s">
        <v>202</v>
      </c>
      <c r="E181" s="157" t="s">
        <v>20</v>
      </c>
      <c r="F181" s="43">
        <v>40.270000000000003</v>
      </c>
      <c r="G181" s="39">
        <v>19.52</v>
      </c>
      <c r="H181" s="39">
        <v>24.4</v>
      </c>
      <c r="I181" s="39">
        <v>982.58</v>
      </c>
      <c r="J181" s="34">
        <v>1.3320221662923299E-4</v>
      </c>
    </row>
    <row r="182" spans="1:10" ht="51">
      <c r="A182" s="6" t="s">
        <v>330</v>
      </c>
      <c r="B182" s="33" t="s">
        <v>1624</v>
      </c>
      <c r="C182" s="6" t="s">
        <v>14</v>
      </c>
      <c r="D182" s="6" t="s">
        <v>1828</v>
      </c>
      <c r="E182" s="157" t="s">
        <v>20</v>
      </c>
      <c r="F182" s="43">
        <v>40.270000000000003</v>
      </c>
      <c r="G182" s="39">
        <v>71.510000000000005</v>
      </c>
      <c r="H182" s="39">
        <v>89.38</v>
      </c>
      <c r="I182" s="39">
        <v>3599.33</v>
      </c>
      <c r="J182" s="34">
        <v>4.8793862523163219E-4</v>
      </c>
    </row>
    <row r="183" spans="1:10" ht="25.5">
      <c r="A183" s="6" t="s">
        <v>331</v>
      </c>
      <c r="B183" s="33" t="s">
        <v>230</v>
      </c>
      <c r="C183" s="6" t="s">
        <v>14</v>
      </c>
      <c r="D183" s="6" t="s">
        <v>1441</v>
      </c>
      <c r="E183" s="157" t="s">
        <v>20</v>
      </c>
      <c r="F183" s="43">
        <v>40.270000000000003</v>
      </c>
      <c r="G183" s="39">
        <v>18.39</v>
      </c>
      <c r="H183" s="39">
        <v>22.98</v>
      </c>
      <c r="I183" s="39">
        <v>925.4</v>
      </c>
      <c r="J183" s="34">
        <v>1.2545068215177613E-4</v>
      </c>
    </row>
    <row r="184" spans="1:10" ht="38.25">
      <c r="A184" s="6" t="s">
        <v>332</v>
      </c>
      <c r="B184" s="33" t="s">
        <v>232</v>
      </c>
      <c r="C184" s="6" t="s">
        <v>18</v>
      </c>
      <c r="D184" s="6" t="s">
        <v>322</v>
      </c>
      <c r="E184" s="157" t="s">
        <v>20</v>
      </c>
      <c r="F184" s="43">
        <v>66.52</v>
      </c>
      <c r="G184" s="39">
        <v>77.12</v>
      </c>
      <c r="H184" s="39">
        <v>96.4</v>
      </c>
      <c r="I184" s="39">
        <v>6412.52</v>
      </c>
      <c r="J184" s="34">
        <v>8.6930517431587154E-4</v>
      </c>
    </row>
    <row r="185" spans="1:10" ht="15.75">
      <c r="A185" s="5" t="s">
        <v>335</v>
      </c>
      <c r="B185" s="5"/>
      <c r="C185" s="5"/>
      <c r="D185" s="5" t="s">
        <v>238</v>
      </c>
      <c r="E185" s="156"/>
      <c r="F185" s="42"/>
      <c r="G185" s="37"/>
      <c r="H185" s="37"/>
      <c r="I185" s="38">
        <v>1812.73</v>
      </c>
      <c r="J185" s="32">
        <v>2.4574045283876073E-4</v>
      </c>
    </row>
    <row r="186" spans="1:10" ht="51">
      <c r="A186" s="6" t="s">
        <v>336</v>
      </c>
      <c r="B186" s="33" t="s">
        <v>203</v>
      </c>
      <c r="C186" s="6" t="s">
        <v>18</v>
      </c>
      <c r="D186" s="6" t="s">
        <v>204</v>
      </c>
      <c r="E186" s="157" t="s">
        <v>20</v>
      </c>
      <c r="F186" s="43">
        <v>34.01</v>
      </c>
      <c r="G186" s="39">
        <v>42.64</v>
      </c>
      <c r="H186" s="39">
        <v>53.3</v>
      </c>
      <c r="I186" s="39">
        <v>1812.73</v>
      </c>
      <c r="J186" s="34">
        <v>2.4574045283876073E-4</v>
      </c>
    </row>
    <row r="187" spans="1:10" ht="15.75">
      <c r="A187" s="5" t="s">
        <v>337</v>
      </c>
      <c r="B187" s="5"/>
      <c r="C187" s="5"/>
      <c r="D187" s="5" t="s">
        <v>241</v>
      </c>
      <c r="E187" s="156"/>
      <c r="F187" s="42"/>
      <c r="G187" s="37"/>
      <c r="H187" s="37"/>
      <c r="I187" s="38">
        <v>13534.71</v>
      </c>
      <c r="J187" s="32">
        <v>1.834815865816367E-3</v>
      </c>
    </row>
    <row r="188" spans="1:10" ht="38.25">
      <c r="A188" s="6" t="s">
        <v>338</v>
      </c>
      <c r="B188" s="33" t="s">
        <v>243</v>
      </c>
      <c r="C188" s="6" t="s">
        <v>18</v>
      </c>
      <c r="D188" s="6" t="s">
        <v>244</v>
      </c>
      <c r="E188" s="157" t="s">
        <v>20</v>
      </c>
      <c r="F188" s="43">
        <v>21</v>
      </c>
      <c r="G188" s="39">
        <v>515.61</v>
      </c>
      <c r="H188" s="39">
        <v>644.51</v>
      </c>
      <c r="I188" s="39">
        <v>13534.71</v>
      </c>
      <c r="J188" s="34">
        <v>1.834815865816367E-3</v>
      </c>
    </row>
    <row r="189" spans="1:10" ht="15.75">
      <c r="A189" s="5" t="s">
        <v>1634</v>
      </c>
      <c r="B189" s="5"/>
      <c r="C189" s="5"/>
      <c r="D189" s="5" t="s">
        <v>251</v>
      </c>
      <c r="E189" s="156"/>
      <c r="F189" s="42"/>
      <c r="G189" s="37"/>
      <c r="H189" s="37"/>
      <c r="I189" s="38">
        <v>6111.37</v>
      </c>
      <c r="J189" s="32">
        <v>8.2848015494045829E-4</v>
      </c>
    </row>
    <row r="190" spans="1:10" ht="38.25">
      <c r="A190" s="6" t="s">
        <v>1635</v>
      </c>
      <c r="B190" s="33" t="s">
        <v>253</v>
      </c>
      <c r="C190" s="6" t="s">
        <v>14</v>
      </c>
      <c r="D190" s="6" t="s">
        <v>1446</v>
      </c>
      <c r="E190" s="157" t="s">
        <v>20</v>
      </c>
      <c r="F190" s="43">
        <v>40.270000000000003</v>
      </c>
      <c r="G190" s="39">
        <v>121.41</v>
      </c>
      <c r="H190" s="39">
        <v>151.76</v>
      </c>
      <c r="I190" s="39">
        <v>6111.37</v>
      </c>
      <c r="J190" s="34">
        <v>8.2848015494045829E-4</v>
      </c>
    </row>
    <row r="191" spans="1:10" ht="15.75">
      <c r="A191" s="5" t="s">
        <v>1636</v>
      </c>
      <c r="B191" s="5"/>
      <c r="C191" s="5"/>
      <c r="D191" s="5" t="s">
        <v>215</v>
      </c>
      <c r="E191" s="156"/>
      <c r="F191" s="42"/>
      <c r="G191" s="37"/>
      <c r="H191" s="37"/>
      <c r="I191" s="38">
        <v>5930.5</v>
      </c>
      <c r="J191" s="32">
        <v>8.0396074184256366E-4</v>
      </c>
    </row>
    <row r="192" spans="1:10" ht="38.25">
      <c r="A192" s="6" t="s">
        <v>1637</v>
      </c>
      <c r="B192" s="33" t="s">
        <v>216</v>
      </c>
      <c r="C192" s="6" t="s">
        <v>18</v>
      </c>
      <c r="D192" s="6" t="s">
        <v>217</v>
      </c>
      <c r="E192" s="157" t="s">
        <v>20</v>
      </c>
      <c r="F192" s="43">
        <v>90</v>
      </c>
      <c r="G192" s="39">
        <v>15.83</v>
      </c>
      <c r="H192" s="39">
        <v>19.78</v>
      </c>
      <c r="I192" s="39">
        <v>1780.2</v>
      </c>
      <c r="J192" s="34">
        <v>2.4133056447654192E-4</v>
      </c>
    </row>
    <row r="193" spans="1:10" ht="25.5">
      <c r="A193" s="6" t="s">
        <v>1638</v>
      </c>
      <c r="B193" s="33" t="s">
        <v>218</v>
      </c>
      <c r="C193" s="6" t="s">
        <v>18</v>
      </c>
      <c r="D193" s="6" t="s">
        <v>219</v>
      </c>
      <c r="E193" s="157" t="s">
        <v>20</v>
      </c>
      <c r="F193" s="43">
        <v>90</v>
      </c>
      <c r="G193" s="39">
        <v>11.02</v>
      </c>
      <c r="H193" s="39">
        <v>13.77</v>
      </c>
      <c r="I193" s="39">
        <v>1239.3</v>
      </c>
      <c r="J193" s="34">
        <v>1.6800413917300212E-4</v>
      </c>
    </row>
    <row r="194" spans="1:10" ht="25.5">
      <c r="A194" s="6" t="s">
        <v>1639</v>
      </c>
      <c r="B194" s="33" t="s">
        <v>220</v>
      </c>
      <c r="C194" s="6" t="s">
        <v>18</v>
      </c>
      <c r="D194" s="6" t="s">
        <v>221</v>
      </c>
      <c r="E194" s="157" t="s">
        <v>20</v>
      </c>
      <c r="F194" s="43">
        <v>90</v>
      </c>
      <c r="G194" s="39">
        <v>1.64</v>
      </c>
      <c r="H194" s="39">
        <v>2.0499999999999998</v>
      </c>
      <c r="I194" s="39">
        <v>184.5</v>
      </c>
      <c r="J194" s="34">
        <v>2.5011509462937862E-5</v>
      </c>
    </row>
    <row r="195" spans="1:10">
      <c r="A195" s="6" t="s">
        <v>1640</v>
      </c>
      <c r="B195" s="33" t="s">
        <v>323</v>
      </c>
      <c r="C195" s="6" t="s">
        <v>18</v>
      </c>
      <c r="D195" s="6" t="s">
        <v>324</v>
      </c>
      <c r="E195" s="157" t="s">
        <v>20</v>
      </c>
      <c r="F195" s="43">
        <v>190</v>
      </c>
      <c r="G195" s="39">
        <v>11.48</v>
      </c>
      <c r="H195" s="39">
        <v>14.35</v>
      </c>
      <c r="I195" s="39">
        <v>2726.5</v>
      </c>
      <c r="J195" s="34">
        <v>3.6961452873008173E-4</v>
      </c>
    </row>
    <row r="196" spans="1:10" ht="15.75">
      <c r="A196" s="5" t="s">
        <v>1641</v>
      </c>
      <c r="B196" s="5"/>
      <c r="C196" s="5"/>
      <c r="D196" s="5" t="s">
        <v>210</v>
      </c>
      <c r="E196" s="156"/>
      <c r="F196" s="42"/>
      <c r="G196" s="37"/>
      <c r="H196" s="37"/>
      <c r="I196" s="38">
        <v>26269.21</v>
      </c>
      <c r="J196" s="32">
        <v>3.5611522737067853E-3</v>
      </c>
    </row>
    <row r="197" spans="1:10" ht="38.25">
      <c r="A197" s="6" t="s">
        <v>1642</v>
      </c>
      <c r="B197" s="33" t="s">
        <v>211</v>
      </c>
      <c r="C197" s="6" t="s">
        <v>18</v>
      </c>
      <c r="D197" s="6" t="s">
        <v>212</v>
      </c>
      <c r="E197" s="157" t="s">
        <v>20</v>
      </c>
      <c r="F197" s="43">
        <v>204.06</v>
      </c>
      <c r="G197" s="39">
        <v>2.88</v>
      </c>
      <c r="H197" s="39">
        <v>3.6</v>
      </c>
      <c r="I197" s="39">
        <v>734.61</v>
      </c>
      <c r="J197" s="34">
        <v>9.9586476783570637E-5</v>
      </c>
    </row>
    <row r="198" spans="1:10" ht="51">
      <c r="A198" s="6" t="s">
        <v>1643</v>
      </c>
      <c r="B198" s="33" t="s">
        <v>213</v>
      </c>
      <c r="C198" s="6" t="s">
        <v>18</v>
      </c>
      <c r="D198" s="6" t="s">
        <v>214</v>
      </c>
      <c r="E198" s="157" t="s">
        <v>20</v>
      </c>
      <c r="F198" s="43">
        <v>204.06</v>
      </c>
      <c r="G198" s="39">
        <v>14.82</v>
      </c>
      <c r="H198" s="39">
        <v>18.52</v>
      </c>
      <c r="I198" s="39">
        <v>3779.19</v>
      </c>
      <c r="J198" s="34">
        <v>5.1232111895523113E-4</v>
      </c>
    </row>
    <row r="199" spans="1:10" ht="51">
      <c r="A199" s="6" t="s">
        <v>1644</v>
      </c>
      <c r="B199" s="33" t="s">
        <v>262</v>
      </c>
      <c r="C199" s="6" t="s">
        <v>14</v>
      </c>
      <c r="D199" s="6" t="s">
        <v>1445</v>
      </c>
      <c r="E199" s="157" t="s">
        <v>20</v>
      </c>
      <c r="F199" s="43">
        <v>204.06</v>
      </c>
      <c r="G199" s="39">
        <v>70.59</v>
      </c>
      <c r="H199" s="39">
        <v>88.23</v>
      </c>
      <c r="I199" s="39">
        <v>18004.21</v>
      </c>
      <c r="J199" s="34">
        <v>2.4407179880093252E-3</v>
      </c>
    </row>
    <row r="200" spans="1:10" ht="25.5">
      <c r="A200" s="6" t="s">
        <v>1645</v>
      </c>
      <c r="B200" s="33" t="s">
        <v>1646</v>
      </c>
      <c r="C200" s="6" t="s">
        <v>18</v>
      </c>
      <c r="D200" s="6" t="s">
        <v>1647</v>
      </c>
      <c r="E200" s="157" t="s">
        <v>83</v>
      </c>
      <c r="F200" s="43">
        <v>360</v>
      </c>
      <c r="G200" s="39">
        <v>8.34</v>
      </c>
      <c r="H200" s="39">
        <v>10.42</v>
      </c>
      <c r="I200" s="39">
        <v>3751.2</v>
      </c>
      <c r="J200" s="34">
        <v>5.085266899586586E-4</v>
      </c>
    </row>
    <row r="201" spans="1:10" ht="15.75">
      <c r="A201" s="5" t="s">
        <v>341</v>
      </c>
      <c r="B201" s="5"/>
      <c r="C201" s="5"/>
      <c r="D201" s="5" t="s">
        <v>342</v>
      </c>
      <c r="E201" s="156"/>
      <c r="F201" s="42"/>
      <c r="G201" s="37"/>
      <c r="H201" s="37"/>
      <c r="I201" s="38">
        <v>182171.36</v>
      </c>
      <c r="J201" s="32">
        <v>2.4695830322581356E-2</v>
      </c>
    </row>
    <row r="202" spans="1:10" ht="25.5">
      <c r="A202" s="6" t="s">
        <v>343</v>
      </c>
      <c r="B202" s="33" t="s">
        <v>138</v>
      </c>
      <c r="C202" s="6" t="s">
        <v>18</v>
      </c>
      <c r="D202" s="6" t="s">
        <v>139</v>
      </c>
      <c r="E202" s="157" t="s">
        <v>106</v>
      </c>
      <c r="F202" s="43">
        <v>195.78</v>
      </c>
      <c r="G202" s="39">
        <v>48.1</v>
      </c>
      <c r="H202" s="39">
        <v>60.12</v>
      </c>
      <c r="I202" s="39">
        <v>11770.29</v>
      </c>
      <c r="J202" s="34">
        <v>1.595624497108525E-3</v>
      </c>
    </row>
    <row r="203" spans="1:10" ht="25.5">
      <c r="A203" s="6" t="s">
        <v>344</v>
      </c>
      <c r="B203" s="33" t="s">
        <v>141</v>
      </c>
      <c r="C203" s="6" t="s">
        <v>18</v>
      </c>
      <c r="D203" s="6" t="s">
        <v>340</v>
      </c>
      <c r="E203" s="157" t="s">
        <v>20</v>
      </c>
      <c r="F203" s="43">
        <v>326.29000000000002</v>
      </c>
      <c r="G203" s="39">
        <v>20.27</v>
      </c>
      <c r="H203" s="39">
        <v>25.33</v>
      </c>
      <c r="I203" s="39">
        <v>8264.92</v>
      </c>
      <c r="J203" s="34">
        <v>1.1204234405985062E-3</v>
      </c>
    </row>
    <row r="204" spans="1:10">
      <c r="A204" s="6" t="s">
        <v>345</v>
      </c>
      <c r="B204" s="33" t="s">
        <v>346</v>
      </c>
      <c r="C204" s="6" t="s">
        <v>18</v>
      </c>
      <c r="D204" s="6" t="s">
        <v>347</v>
      </c>
      <c r="E204" s="157" t="s">
        <v>106</v>
      </c>
      <c r="F204" s="43">
        <v>97.89</v>
      </c>
      <c r="G204" s="39">
        <v>29.16</v>
      </c>
      <c r="H204" s="39">
        <v>36.450000000000003</v>
      </c>
      <c r="I204" s="39">
        <v>3568.09</v>
      </c>
      <c r="J204" s="34">
        <v>4.8370361409004855E-4</v>
      </c>
    </row>
    <row r="205" spans="1:10" ht="51">
      <c r="A205" s="6" t="s">
        <v>348</v>
      </c>
      <c r="B205" s="33" t="s">
        <v>349</v>
      </c>
      <c r="C205" s="6" t="s">
        <v>18</v>
      </c>
      <c r="D205" s="6" t="s">
        <v>350</v>
      </c>
      <c r="E205" s="157" t="s">
        <v>20</v>
      </c>
      <c r="F205" s="43">
        <v>628.19000000000005</v>
      </c>
      <c r="G205" s="39">
        <v>70.91</v>
      </c>
      <c r="H205" s="39">
        <v>88.63</v>
      </c>
      <c r="I205" s="39">
        <v>55676.47</v>
      </c>
      <c r="J205" s="34">
        <v>7.5477103320757506E-3</v>
      </c>
    </row>
    <row r="206" spans="1:10">
      <c r="A206" s="6" t="s">
        <v>351</v>
      </c>
      <c r="B206" s="33" t="s">
        <v>352</v>
      </c>
      <c r="C206" s="6" t="s">
        <v>18</v>
      </c>
      <c r="D206" s="6" t="s">
        <v>353</v>
      </c>
      <c r="E206" s="157" t="s">
        <v>106</v>
      </c>
      <c r="F206" s="43">
        <v>22.06</v>
      </c>
      <c r="G206" s="39">
        <v>644.74</v>
      </c>
      <c r="H206" s="39">
        <v>805.92</v>
      </c>
      <c r="I206" s="39">
        <v>17778.59</v>
      </c>
      <c r="J206" s="34">
        <v>2.41013209768397E-3</v>
      </c>
    </row>
    <row r="207" spans="1:10" ht="38.25">
      <c r="A207" s="6" t="s">
        <v>354</v>
      </c>
      <c r="B207" s="33" t="s">
        <v>211</v>
      </c>
      <c r="C207" s="6" t="s">
        <v>18</v>
      </c>
      <c r="D207" s="6" t="s">
        <v>212</v>
      </c>
      <c r="E207" s="157" t="s">
        <v>20</v>
      </c>
      <c r="F207" s="43">
        <v>543.83000000000004</v>
      </c>
      <c r="G207" s="39">
        <v>2.88</v>
      </c>
      <c r="H207" s="39">
        <v>3.6</v>
      </c>
      <c r="I207" s="39">
        <v>1957.78</v>
      </c>
      <c r="J207" s="34">
        <v>2.6540397287994842E-4</v>
      </c>
    </row>
    <row r="208" spans="1:10" ht="51">
      <c r="A208" s="6" t="s">
        <v>355</v>
      </c>
      <c r="B208" s="33" t="s">
        <v>213</v>
      </c>
      <c r="C208" s="6" t="s">
        <v>18</v>
      </c>
      <c r="D208" s="6" t="s">
        <v>214</v>
      </c>
      <c r="E208" s="157" t="s">
        <v>20</v>
      </c>
      <c r="F208" s="43">
        <v>543.83000000000004</v>
      </c>
      <c r="G208" s="39">
        <v>14.82</v>
      </c>
      <c r="H208" s="39">
        <v>18.52</v>
      </c>
      <c r="I208" s="39">
        <v>10071.73</v>
      </c>
      <c r="J208" s="34">
        <v>1.3653613561146621E-3</v>
      </c>
    </row>
    <row r="209" spans="1:10" ht="25.5">
      <c r="A209" s="6" t="s">
        <v>356</v>
      </c>
      <c r="B209" s="33" t="s">
        <v>218</v>
      </c>
      <c r="C209" s="6" t="s">
        <v>18</v>
      </c>
      <c r="D209" s="6" t="s">
        <v>219</v>
      </c>
      <c r="E209" s="157" t="s">
        <v>20</v>
      </c>
      <c r="F209" s="43">
        <v>543.83000000000004</v>
      </c>
      <c r="G209" s="39">
        <v>11.02</v>
      </c>
      <c r="H209" s="39">
        <v>13.77</v>
      </c>
      <c r="I209" s="39">
        <v>7488.53</v>
      </c>
      <c r="J209" s="34">
        <v>1.0151731108861467E-3</v>
      </c>
    </row>
    <row r="210" spans="1:10" ht="25.5">
      <c r="A210" s="6" t="s">
        <v>357</v>
      </c>
      <c r="B210" s="33" t="s">
        <v>220</v>
      </c>
      <c r="C210" s="6" t="s">
        <v>18</v>
      </c>
      <c r="D210" s="6" t="s">
        <v>221</v>
      </c>
      <c r="E210" s="157" t="s">
        <v>20</v>
      </c>
      <c r="F210" s="43">
        <v>543.83000000000004</v>
      </c>
      <c r="G210" s="39">
        <v>1.64</v>
      </c>
      <c r="H210" s="39">
        <v>2.0499999999999998</v>
      </c>
      <c r="I210" s="39">
        <v>1114.8499999999999</v>
      </c>
      <c r="J210" s="34">
        <v>1.5113323211250014E-4</v>
      </c>
    </row>
    <row r="211" spans="1:10" ht="25.5">
      <c r="A211" s="6" t="s">
        <v>1410</v>
      </c>
      <c r="B211" s="33" t="s">
        <v>1411</v>
      </c>
      <c r="C211" s="6" t="s">
        <v>18</v>
      </c>
      <c r="D211" s="6" t="s">
        <v>1412</v>
      </c>
      <c r="E211" s="157" t="s">
        <v>147</v>
      </c>
      <c r="F211" s="43">
        <v>2210</v>
      </c>
      <c r="G211" s="39">
        <v>6.03</v>
      </c>
      <c r="H211" s="39">
        <v>7.53</v>
      </c>
      <c r="I211" s="39">
        <v>16641.3</v>
      </c>
      <c r="J211" s="34">
        <v>2.2559568153148394E-3</v>
      </c>
    </row>
    <row r="212" spans="1:10">
      <c r="A212" s="6" t="s">
        <v>1413</v>
      </c>
      <c r="B212" s="33" t="s">
        <v>1414</v>
      </c>
      <c r="C212" s="6" t="s">
        <v>18</v>
      </c>
      <c r="D212" s="6" t="s">
        <v>1415</v>
      </c>
      <c r="E212" s="157" t="s">
        <v>106</v>
      </c>
      <c r="F212" s="43">
        <v>12.6</v>
      </c>
      <c r="G212" s="39">
        <v>2026.74</v>
      </c>
      <c r="H212" s="39">
        <v>2533.42</v>
      </c>
      <c r="I212" s="39">
        <v>31921.09</v>
      </c>
      <c r="J212" s="34">
        <v>4.3273422471668899E-3</v>
      </c>
    </row>
    <row r="213" spans="1:10" ht="38.25" customHeight="1">
      <c r="A213" s="6" t="s">
        <v>1416</v>
      </c>
      <c r="B213" s="33" t="s">
        <v>1648</v>
      </c>
      <c r="C213" s="6" t="s">
        <v>18</v>
      </c>
      <c r="D213" s="6" t="s">
        <v>1649</v>
      </c>
      <c r="E213" s="157" t="s">
        <v>147</v>
      </c>
      <c r="F213" s="43">
        <v>1160</v>
      </c>
      <c r="G213" s="39">
        <v>6.65</v>
      </c>
      <c r="H213" s="39">
        <v>8.31</v>
      </c>
      <c r="I213" s="39">
        <v>9639.6</v>
      </c>
      <c r="J213" s="34">
        <v>1.3067801984766169E-3</v>
      </c>
    </row>
    <row r="214" spans="1:10" ht="38.25" customHeight="1">
      <c r="A214" s="6" t="s">
        <v>1923</v>
      </c>
      <c r="B214" s="33" t="s">
        <v>1417</v>
      </c>
      <c r="C214" s="6" t="s">
        <v>903</v>
      </c>
      <c r="D214" s="6" t="s">
        <v>1418</v>
      </c>
      <c r="E214" s="157" t="s">
        <v>83</v>
      </c>
      <c r="F214" s="43">
        <v>244</v>
      </c>
      <c r="G214" s="39">
        <v>20.59</v>
      </c>
      <c r="H214" s="39">
        <v>25.73</v>
      </c>
      <c r="I214" s="39">
        <v>6278.12</v>
      </c>
      <c r="J214" s="34">
        <v>8.5108540807295099E-4</v>
      </c>
    </row>
    <row r="215" spans="1:10" ht="15.75">
      <c r="A215" s="5" t="s">
        <v>358</v>
      </c>
      <c r="B215" s="5"/>
      <c r="C215" s="5"/>
      <c r="D215" s="5" t="s">
        <v>372</v>
      </c>
      <c r="E215" s="156"/>
      <c r="F215" s="42"/>
      <c r="G215" s="37"/>
      <c r="H215" s="37"/>
      <c r="I215" s="38">
        <v>190131.92</v>
      </c>
      <c r="J215" s="32">
        <v>2.5774993584208913E-2</v>
      </c>
    </row>
    <row r="216" spans="1:10" ht="15.75">
      <c r="A216" s="5" t="s">
        <v>359</v>
      </c>
      <c r="B216" s="5"/>
      <c r="C216" s="5"/>
      <c r="D216" s="5" t="s">
        <v>200</v>
      </c>
      <c r="E216" s="156"/>
      <c r="F216" s="42"/>
      <c r="G216" s="37"/>
      <c r="H216" s="37"/>
      <c r="I216" s="38">
        <v>165794.04</v>
      </c>
      <c r="J216" s="32">
        <v>2.2475659622540372E-2</v>
      </c>
    </row>
    <row r="217" spans="1:10" ht="25.5">
      <c r="A217" s="6" t="s">
        <v>360</v>
      </c>
      <c r="B217" s="33" t="s">
        <v>375</v>
      </c>
      <c r="C217" s="6" t="s">
        <v>18</v>
      </c>
      <c r="D217" s="6" t="s">
        <v>376</v>
      </c>
      <c r="E217" s="157" t="s">
        <v>20</v>
      </c>
      <c r="F217" s="43">
        <v>1696.02</v>
      </c>
      <c r="G217" s="39">
        <v>11.7</v>
      </c>
      <c r="H217" s="39">
        <v>14.62</v>
      </c>
      <c r="I217" s="39">
        <v>24795.81</v>
      </c>
      <c r="J217" s="34">
        <v>3.3614126637192916E-3</v>
      </c>
    </row>
    <row r="218" spans="1:10" ht="25.5">
      <c r="A218" s="6" t="s">
        <v>361</v>
      </c>
      <c r="B218" s="33" t="s">
        <v>366</v>
      </c>
      <c r="C218" s="6" t="s">
        <v>18</v>
      </c>
      <c r="D218" s="6" t="s">
        <v>367</v>
      </c>
      <c r="E218" s="157" t="s">
        <v>20</v>
      </c>
      <c r="F218" s="43">
        <v>1696.02</v>
      </c>
      <c r="G218" s="39">
        <v>41.34</v>
      </c>
      <c r="H218" s="39">
        <v>51.67</v>
      </c>
      <c r="I218" s="39">
        <v>87633.35</v>
      </c>
      <c r="J218" s="34">
        <v>1.187990440538724E-2</v>
      </c>
    </row>
    <row r="219" spans="1:10" ht="38.25">
      <c r="A219" s="6" t="s">
        <v>362</v>
      </c>
      <c r="B219" s="33" t="s">
        <v>1419</v>
      </c>
      <c r="C219" s="6" t="s">
        <v>14</v>
      </c>
      <c r="D219" s="6" t="s">
        <v>1456</v>
      </c>
      <c r="E219" s="157" t="s">
        <v>15</v>
      </c>
      <c r="F219" s="43">
        <v>598</v>
      </c>
      <c r="G219" s="39">
        <v>17.09</v>
      </c>
      <c r="H219" s="39">
        <v>21.36</v>
      </c>
      <c r="I219" s="39">
        <v>12773.28</v>
      </c>
      <c r="J219" s="34">
        <v>1.7315935696084277E-3</v>
      </c>
    </row>
    <row r="220" spans="1:10">
      <c r="A220" s="6" t="s">
        <v>363</v>
      </c>
      <c r="B220" s="33" t="s">
        <v>295</v>
      </c>
      <c r="C220" s="6" t="s">
        <v>18</v>
      </c>
      <c r="D220" s="6" t="s">
        <v>296</v>
      </c>
      <c r="E220" s="157" t="s">
        <v>20</v>
      </c>
      <c r="F220" s="43">
        <v>1960</v>
      </c>
      <c r="G220" s="39">
        <v>9.65</v>
      </c>
      <c r="H220" s="39">
        <v>12.06</v>
      </c>
      <c r="I220" s="39">
        <v>23637.599999999999</v>
      </c>
      <c r="J220" s="34">
        <v>3.2044013879736584E-3</v>
      </c>
    </row>
    <row r="221" spans="1:10">
      <c r="A221" s="6" t="s">
        <v>1650</v>
      </c>
      <c r="B221" s="33" t="s">
        <v>290</v>
      </c>
      <c r="C221" s="6" t="s">
        <v>14</v>
      </c>
      <c r="D221" s="6" t="s">
        <v>1449</v>
      </c>
      <c r="E221" s="157" t="s">
        <v>106</v>
      </c>
      <c r="F221" s="43">
        <v>196</v>
      </c>
      <c r="G221" s="39">
        <v>69.2</v>
      </c>
      <c r="H221" s="39">
        <v>86.5</v>
      </c>
      <c r="I221" s="39">
        <v>16954</v>
      </c>
      <c r="J221" s="34">
        <v>2.2983475958517534E-3</v>
      </c>
    </row>
    <row r="222" spans="1:10" ht="15.75">
      <c r="A222" s="5" t="s">
        <v>364</v>
      </c>
      <c r="B222" s="5"/>
      <c r="C222" s="5"/>
      <c r="D222" s="5" t="s">
        <v>215</v>
      </c>
      <c r="E222" s="156"/>
      <c r="F222" s="42"/>
      <c r="G222" s="37"/>
      <c r="H222" s="37"/>
      <c r="I222" s="38">
        <v>24337.88</v>
      </c>
      <c r="J222" s="32">
        <v>3.2993339616685428E-3</v>
      </c>
    </row>
    <row r="223" spans="1:10">
      <c r="A223" s="6" t="s">
        <v>365</v>
      </c>
      <c r="B223" s="33" t="s">
        <v>323</v>
      </c>
      <c r="C223" s="6" t="s">
        <v>18</v>
      </c>
      <c r="D223" s="6" t="s">
        <v>324</v>
      </c>
      <c r="E223" s="157" t="s">
        <v>20</v>
      </c>
      <c r="F223" s="43">
        <v>1696.02</v>
      </c>
      <c r="G223" s="39">
        <v>11.48</v>
      </c>
      <c r="H223" s="39">
        <v>14.35</v>
      </c>
      <c r="I223" s="39">
        <v>24337.88</v>
      </c>
      <c r="J223" s="34">
        <v>3.2993339616685428E-3</v>
      </c>
    </row>
    <row r="224" spans="1:10" ht="15.75">
      <c r="A224" s="5" t="s">
        <v>368</v>
      </c>
      <c r="B224" s="5"/>
      <c r="C224" s="5"/>
      <c r="D224" s="5" t="s">
        <v>379</v>
      </c>
      <c r="E224" s="156"/>
      <c r="F224" s="42"/>
      <c r="G224" s="37"/>
      <c r="H224" s="37"/>
      <c r="I224" s="38">
        <v>300845.46000000002</v>
      </c>
      <c r="J224" s="32">
        <v>4.0783734794969613E-2</v>
      </c>
    </row>
    <row r="225" spans="1:10" ht="15.75">
      <c r="A225" s="5" t="s">
        <v>369</v>
      </c>
      <c r="B225" s="5"/>
      <c r="C225" s="5"/>
      <c r="D225" s="5" t="s">
        <v>200</v>
      </c>
      <c r="E225" s="156"/>
      <c r="F225" s="42"/>
      <c r="G225" s="37"/>
      <c r="H225" s="37"/>
      <c r="I225" s="38">
        <v>300845.46000000002</v>
      </c>
      <c r="J225" s="32">
        <v>4.0783734794969613E-2</v>
      </c>
    </row>
    <row r="226" spans="1:10" ht="25.5">
      <c r="A226" s="6" t="s">
        <v>1651</v>
      </c>
      <c r="B226" s="33" t="s">
        <v>382</v>
      </c>
      <c r="C226" s="6" t="s">
        <v>18</v>
      </c>
      <c r="D226" s="6" t="s">
        <v>383</v>
      </c>
      <c r="E226" s="157" t="s">
        <v>20</v>
      </c>
      <c r="F226" s="43">
        <v>4257.68</v>
      </c>
      <c r="G226" s="39">
        <v>51.66</v>
      </c>
      <c r="H226" s="39">
        <v>64.569999999999993</v>
      </c>
      <c r="I226" s="39">
        <v>274918.39</v>
      </c>
      <c r="J226" s="34">
        <v>3.7268964298214857E-2</v>
      </c>
    </row>
    <row r="227" spans="1:10" ht="38.25">
      <c r="A227" s="6" t="s">
        <v>1652</v>
      </c>
      <c r="B227" s="33" t="s">
        <v>385</v>
      </c>
      <c r="C227" s="6" t="s">
        <v>14</v>
      </c>
      <c r="D227" s="6" t="s">
        <v>1457</v>
      </c>
      <c r="E227" s="157" t="s">
        <v>106</v>
      </c>
      <c r="F227" s="43">
        <v>425.5</v>
      </c>
      <c r="G227" s="39">
        <v>27.59</v>
      </c>
      <c r="H227" s="39">
        <v>34.479999999999997</v>
      </c>
      <c r="I227" s="39">
        <v>14671.24</v>
      </c>
      <c r="J227" s="34">
        <v>1.9888881197454335E-3</v>
      </c>
    </row>
    <row r="228" spans="1:10" ht="51">
      <c r="A228" s="6" t="s">
        <v>1653</v>
      </c>
      <c r="B228" s="33" t="s">
        <v>387</v>
      </c>
      <c r="C228" s="6" t="s">
        <v>14</v>
      </c>
      <c r="D228" s="6" t="s">
        <v>1458</v>
      </c>
      <c r="E228" s="157" t="s">
        <v>20</v>
      </c>
      <c r="F228" s="43">
        <v>108.25</v>
      </c>
      <c r="G228" s="39">
        <v>83.19</v>
      </c>
      <c r="H228" s="39">
        <v>103.98</v>
      </c>
      <c r="I228" s="39">
        <v>11255.83</v>
      </c>
      <c r="J228" s="34">
        <v>1.5258823770093219E-3</v>
      </c>
    </row>
    <row r="229" spans="1:10" ht="15.75">
      <c r="A229" s="5" t="s">
        <v>371</v>
      </c>
      <c r="B229" s="5"/>
      <c r="C229" s="5"/>
      <c r="D229" s="5" t="s">
        <v>389</v>
      </c>
      <c r="E229" s="156"/>
      <c r="F229" s="42"/>
      <c r="G229" s="37"/>
      <c r="H229" s="37"/>
      <c r="I229" s="38">
        <v>110287.13</v>
      </c>
      <c r="J229" s="32">
        <v>1.4950935477697876E-2</v>
      </c>
    </row>
    <row r="230" spans="1:10" ht="15.75">
      <c r="A230" s="5" t="s">
        <v>373</v>
      </c>
      <c r="B230" s="5"/>
      <c r="C230" s="5"/>
      <c r="D230" s="5" t="s">
        <v>391</v>
      </c>
      <c r="E230" s="156"/>
      <c r="F230" s="42"/>
      <c r="G230" s="37"/>
      <c r="H230" s="37"/>
      <c r="I230" s="38">
        <v>110287.13</v>
      </c>
      <c r="J230" s="32">
        <v>1.4950935477697876E-2</v>
      </c>
    </row>
    <row r="231" spans="1:10" ht="63.75" customHeight="1">
      <c r="A231" s="6" t="s">
        <v>374</v>
      </c>
      <c r="B231" s="33" t="s">
        <v>393</v>
      </c>
      <c r="C231" s="6" t="s">
        <v>14</v>
      </c>
      <c r="D231" s="6" t="s">
        <v>1459</v>
      </c>
      <c r="E231" s="157" t="s">
        <v>20</v>
      </c>
      <c r="F231" s="43">
        <v>180</v>
      </c>
      <c r="G231" s="39">
        <v>436.14</v>
      </c>
      <c r="H231" s="39">
        <v>545.16999999999996</v>
      </c>
      <c r="I231" s="39">
        <v>98130.6</v>
      </c>
      <c r="J231" s="34">
        <v>1.3302950842838862E-2</v>
      </c>
    </row>
    <row r="232" spans="1:10">
      <c r="A232" s="6" t="s">
        <v>377</v>
      </c>
      <c r="B232" s="33" t="s">
        <v>395</v>
      </c>
      <c r="C232" s="6" t="s">
        <v>14</v>
      </c>
      <c r="D232" s="6" t="s">
        <v>1460</v>
      </c>
      <c r="E232" s="157" t="s">
        <v>27</v>
      </c>
      <c r="F232" s="43">
        <v>43</v>
      </c>
      <c r="G232" s="39">
        <v>226.17</v>
      </c>
      <c r="H232" s="39">
        <v>282.70999999999998</v>
      </c>
      <c r="I232" s="39">
        <v>12156.53</v>
      </c>
      <c r="J232" s="34">
        <v>1.6479846348590136E-3</v>
      </c>
    </row>
    <row r="233" spans="1:10" ht="15.75">
      <c r="A233" s="5" t="s">
        <v>378</v>
      </c>
      <c r="B233" s="5"/>
      <c r="C233" s="5"/>
      <c r="D233" s="5" t="s">
        <v>397</v>
      </c>
      <c r="E233" s="156"/>
      <c r="F233" s="42"/>
      <c r="G233" s="37"/>
      <c r="H233" s="37"/>
      <c r="I233" s="38">
        <v>148090.85</v>
      </c>
      <c r="J233" s="32">
        <v>2.0075749030620659E-2</v>
      </c>
    </row>
    <row r="234" spans="1:10" ht="15.75">
      <c r="A234" s="5" t="s">
        <v>380</v>
      </c>
      <c r="B234" s="5"/>
      <c r="C234" s="5"/>
      <c r="D234" s="5" t="s">
        <v>399</v>
      </c>
      <c r="E234" s="156"/>
      <c r="F234" s="42"/>
      <c r="G234" s="37"/>
      <c r="H234" s="37"/>
      <c r="I234" s="38">
        <v>54972.71</v>
      </c>
      <c r="J234" s="32">
        <v>7.4523059965763624E-3</v>
      </c>
    </row>
    <row r="235" spans="1:10" ht="76.5">
      <c r="A235" s="6" t="s">
        <v>381</v>
      </c>
      <c r="B235" s="33" t="s">
        <v>1654</v>
      </c>
      <c r="C235" s="6" t="s">
        <v>157</v>
      </c>
      <c r="D235" s="6" t="s">
        <v>1830</v>
      </c>
      <c r="E235" s="157" t="s">
        <v>83</v>
      </c>
      <c r="F235" s="43">
        <v>106</v>
      </c>
      <c r="G235" s="39">
        <v>190.15</v>
      </c>
      <c r="H235" s="39">
        <v>237.68</v>
      </c>
      <c r="I235" s="39">
        <v>25194.080000000002</v>
      </c>
      <c r="J235" s="34">
        <v>3.4154036332250054E-3</v>
      </c>
    </row>
    <row r="236" spans="1:10" ht="14.25" customHeight="1">
      <c r="A236" s="6" t="s">
        <v>384</v>
      </c>
      <c r="B236" s="33" t="s">
        <v>402</v>
      </c>
      <c r="C236" s="6" t="s">
        <v>14</v>
      </c>
      <c r="D236" s="6" t="s">
        <v>1461</v>
      </c>
      <c r="E236" s="157" t="s">
        <v>20</v>
      </c>
      <c r="F236" s="43">
        <v>106</v>
      </c>
      <c r="G236" s="39">
        <v>115.84</v>
      </c>
      <c r="H236" s="39">
        <v>144.80000000000001</v>
      </c>
      <c r="I236" s="39">
        <v>15348.8</v>
      </c>
      <c r="J236" s="34">
        <v>2.0807406853373478E-3</v>
      </c>
    </row>
    <row r="237" spans="1:10" ht="51">
      <c r="A237" s="6" t="s">
        <v>386</v>
      </c>
      <c r="B237" s="33" t="s">
        <v>213</v>
      </c>
      <c r="C237" s="6" t="s">
        <v>18</v>
      </c>
      <c r="D237" s="6" t="s">
        <v>214</v>
      </c>
      <c r="E237" s="157" t="s">
        <v>20</v>
      </c>
      <c r="F237" s="43">
        <v>192</v>
      </c>
      <c r="G237" s="39">
        <v>14.82</v>
      </c>
      <c r="H237" s="39">
        <v>18.52</v>
      </c>
      <c r="I237" s="39">
        <v>3555.84</v>
      </c>
      <c r="J237" s="34">
        <v>4.8204295831269902E-4</v>
      </c>
    </row>
    <row r="238" spans="1:10" ht="25.5">
      <c r="A238" s="6" t="s">
        <v>1655</v>
      </c>
      <c r="B238" s="33" t="s">
        <v>138</v>
      </c>
      <c r="C238" s="6" t="s">
        <v>18</v>
      </c>
      <c r="D238" s="6" t="s">
        <v>139</v>
      </c>
      <c r="E238" s="157" t="s">
        <v>106</v>
      </c>
      <c r="F238" s="43">
        <v>38.35</v>
      </c>
      <c r="G238" s="39">
        <v>48.1</v>
      </c>
      <c r="H238" s="39">
        <v>60.12</v>
      </c>
      <c r="I238" s="39">
        <v>2305.6</v>
      </c>
      <c r="J238" s="34">
        <v>3.1255575185772105E-4</v>
      </c>
    </row>
    <row r="239" spans="1:10" ht="25.5">
      <c r="A239" s="6" t="s">
        <v>1656</v>
      </c>
      <c r="B239" s="33" t="s">
        <v>141</v>
      </c>
      <c r="C239" s="6" t="s">
        <v>18</v>
      </c>
      <c r="D239" s="6" t="s">
        <v>340</v>
      </c>
      <c r="E239" s="157" t="s">
        <v>20</v>
      </c>
      <c r="F239" s="43">
        <v>95.87</v>
      </c>
      <c r="G239" s="39">
        <v>20.27</v>
      </c>
      <c r="H239" s="39">
        <v>25.33</v>
      </c>
      <c r="I239" s="39">
        <v>2428.38</v>
      </c>
      <c r="J239" s="34">
        <v>3.2920026747755582E-4</v>
      </c>
    </row>
    <row r="240" spans="1:10" ht="25.5">
      <c r="A240" s="6" t="s">
        <v>1657</v>
      </c>
      <c r="B240" s="33" t="s">
        <v>220</v>
      </c>
      <c r="C240" s="6" t="s">
        <v>18</v>
      </c>
      <c r="D240" s="6" t="s">
        <v>221</v>
      </c>
      <c r="E240" s="157" t="s">
        <v>20</v>
      </c>
      <c r="F240" s="43">
        <v>192</v>
      </c>
      <c r="G240" s="39">
        <v>1.64</v>
      </c>
      <c r="H240" s="39">
        <v>2.0499999999999998</v>
      </c>
      <c r="I240" s="39">
        <v>393.6</v>
      </c>
      <c r="J240" s="34">
        <v>5.3357886854267437E-5</v>
      </c>
    </row>
    <row r="241" spans="1:10" ht="25.5">
      <c r="A241" s="6" t="s">
        <v>1658</v>
      </c>
      <c r="B241" s="33" t="s">
        <v>218</v>
      </c>
      <c r="C241" s="6" t="s">
        <v>18</v>
      </c>
      <c r="D241" s="6" t="s">
        <v>219</v>
      </c>
      <c r="E241" s="157" t="s">
        <v>20</v>
      </c>
      <c r="F241" s="43">
        <v>192</v>
      </c>
      <c r="G241" s="39">
        <v>11.02</v>
      </c>
      <c r="H241" s="39">
        <v>13.77</v>
      </c>
      <c r="I241" s="39">
        <v>2643.84</v>
      </c>
      <c r="J241" s="34">
        <v>3.5840883023573785E-4</v>
      </c>
    </row>
    <row r="242" spans="1:10">
      <c r="A242" s="6" t="s">
        <v>1659</v>
      </c>
      <c r="B242" s="33" t="s">
        <v>346</v>
      </c>
      <c r="C242" s="6" t="s">
        <v>18</v>
      </c>
      <c r="D242" s="6" t="s">
        <v>347</v>
      </c>
      <c r="E242" s="157" t="s">
        <v>106</v>
      </c>
      <c r="F242" s="43">
        <v>5</v>
      </c>
      <c r="G242" s="39">
        <v>29.16</v>
      </c>
      <c r="H242" s="39">
        <v>36.450000000000003</v>
      </c>
      <c r="I242" s="39">
        <v>182.25</v>
      </c>
      <c r="J242" s="34">
        <v>2.4706491054853254E-5</v>
      </c>
    </row>
    <row r="243" spans="1:10" ht="38.25">
      <c r="A243" s="6" t="s">
        <v>1660</v>
      </c>
      <c r="B243" s="33" t="s">
        <v>403</v>
      </c>
      <c r="C243" s="6" t="s">
        <v>18</v>
      </c>
      <c r="D243" s="6" t="s">
        <v>404</v>
      </c>
      <c r="E243" s="157" t="s">
        <v>20</v>
      </c>
      <c r="F243" s="43">
        <v>192</v>
      </c>
      <c r="G243" s="39">
        <v>12.17</v>
      </c>
      <c r="H243" s="39">
        <v>15.21</v>
      </c>
      <c r="I243" s="39">
        <v>2920.32</v>
      </c>
      <c r="J243" s="34">
        <v>3.9588949222117454E-4</v>
      </c>
    </row>
    <row r="244" spans="1:10" ht="15.75">
      <c r="A244" s="5" t="s">
        <v>1661</v>
      </c>
      <c r="B244" s="5"/>
      <c r="C244" s="5"/>
      <c r="D244" s="5" t="s">
        <v>406</v>
      </c>
      <c r="E244" s="156"/>
      <c r="F244" s="42"/>
      <c r="G244" s="37"/>
      <c r="H244" s="37"/>
      <c r="I244" s="38">
        <v>93118.14</v>
      </c>
      <c r="J244" s="32">
        <v>1.2623443034044297E-2</v>
      </c>
    </row>
    <row r="245" spans="1:10" ht="25.5">
      <c r="A245" s="6" t="s">
        <v>1662</v>
      </c>
      <c r="B245" s="33" t="s">
        <v>138</v>
      </c>
      <c r="C245" s="6" t="s">
        <v>18</v>
      </c>
      <c r="D245" s="6" t="s">
        <v>139</v>
      </c>
      <c r="E245" s="157" t="s">
        <v>106</v>
      </c>
      <c r="F245" s="43">
        <v>93.36</v>
      </c>
      <c r="G245" s="39">
        <v>48.1</v>
      </c>
      <c r="H245" s="39">
        <v>60.12</v>
      </c>
      <c r="I245" s="39">
        <v>5612.8</v>
      </c>
      <c r="J245" s="34">
        <v>7.6089214262101698E-4</v>
      </c>
    </row>
    <row r="246" spans="1:10" ht="25.5">
      <c r="A246" s="6" t="s">
        <v>1663</v>
      </c>
      <c r="B246" s="33" t="s">
        <v>141</v>
      </c>
      <c r="C246" s="6" t="s">
        <v>18</v>
      </c>
      <c r="D246" s="6" t="s">
        <v>340</v>
      </c>
      <c r="E246" s="157" t="s">
        <v>20</v>
      </c>
      <c r="F246" s="43">
        <v>133.41</v>
      </c>
      <c r="G246" s="39">
        <v>20.27</v>
      </c>
      <c r="H246" s="39">
        <v>25.33</v>
      </c>
      <c r="I246" s="39">
        <v>3379.27</v>
      </c>
      <c r="J246" s="34">
        <v>4.5810646928358823E-4</v>
      </c>
    </row>
    <row r="247" spans="1:10" ht="38.25">
      <c r="A247" s="6" t="s">
        <v>1664</v>
      </c>
      <c r="B247" s="33" t="s">
        <v>402</v>
      </c>
      <c r="C247" s="6" t="s">
        <v>14</v>
      </c>
      <c r="D247" s="6" t="s">
        <v>1461</v>
      </c>
      <c r="E247" s="157" t="s">
        <v>20</v>
      </c>
      <c r="F247" s="43">
        <v>287.05</v>
      </c>
      <c r="G247" s="39">
        <v>115.84</v>
      </c>
      <c r="H247" s="39">
        <v>144.80000000000001</v>
      </c>
      <c r="I247" s="39">
        <v>41564.839999999997</v>
      </c>
      <c r="J247" s="34">
        <v>5.6346850351517517E-3</v>
      </c>
    </row>
    <row r="248" spans="1:10">
      <c r="A248" s="6" t="s">
        <v>1665</v>
      </c>
      <c r="B248" s="33" t="s">
        <v>346</v>
      </c>
      <c r="C248" s="6" t="s">
        <v>18</v>
      </c>
      <c r="D248" s="6" t="s">
        <v>347</v>
      </c>
      <c r="E248" s="157" t="s">
        <v>106</v>
      </c>
      <c r="F248" s="43">
        <v>5</v>
      </c>
      <c r="G248" s="39">
        <v>29.16</v>
      </c>
      <c r="H248" s="39">
        <v>36.450000000000003</v>
      </c>
      <c r="I248" s="39">
        <v>182.25</v>
      </c>
      <c r="J248" s="34">
        <v>2.4706491054853254E-5</v>
      </c>
    </row>
    <row r="249" spans="1:10" ht="51">
      <c r="A249" s="6" t="s">
        <v>1666</v>
      </c>
      <c r="B249" s="33" t="s">
        <v>213</v>
      </c>
      <c r="C249" s="6" t="s">
        <v>18</v>
      </c>
      <c r="D249" s="6" t="s">
        <v>214</v>
      </c>
      <c r="E249" s="157" t="s">
        <v>20</v>
      </c>
      <c r="F249" s="43">
        <v>1234.0999999999999</v>
      </c>
      <c r="G249" s="39">
        <v>14.82</v>
      </c>
      <c r="H249" s="39">
        <v>18.52</v>
      </c>
      <c r="I249" s="39">
        <v>22855.53</v>
      </c>
      <c r="J249" s="34">
        <v>3.0983810562355565E-3</v>
      </c>
    </row>
    <row r="250" spans="1:10" ht="25.5">
      <c r="A250" s="6" t="s">
        <v>1667</v>
      </c>
      <c r="B250" s="33" t="s">
        <v>220</v>
      </c>
      <c r="C250" s="6" t="s">
        <v>18</v>
      </c>
      <c r="D250" s="6" t="s">
        <v>221</v>
      </c>
      <c r="E250" s="157" t="s">
        <v>20</v>
      </c>
      <c r="F250" s="43">
        <v>1234.0999999999999</v>
      </c>
      <c r="G250" s="39">
        <v>1.64</v>
      </c>
      <c r="H250" s="39">
        <v>2.0499999999999998</v>
      </c>
      <c r="I250" s="39">
        <v>2529.9</v>
      </c>
      <c r="J250" s="34">
        <v>3.4296269805033329E-4</v>
      </c>
    </row>
    <row r="251" spans="1:10" ht="25.5">
      <c r="A251" s="6" t="s">
        <v>1668</v>
      </c>
      <c r="B251" s="33" t="s">
        <v>218</v>
      </c>
      <c r="C251" s="6" t="s">
        <v>18</v>
      </c>
      <c r="D251" s="6" t="s">
        <v>219</v>
      </c>
      <c r="E251" s="157" t="s">
        <v>20</v>
      </c>
      <c r="F251" s="43">
        <v>1234.0999999999999</v>
      </c>
      <c r="G251" s="39">
        <v>11.02</v>
      </c>
      <c r="H251" s="39">
        <v>13.77</v>
      </c>
      <c r="I251" s="39">
        <v>16993.55</v>
      </c>
      <c r="J251" s="34">
        <v>2.3037091416471963E-3</v>
      </c>
    </row>
    <row r="252" spans="1:10" ht="15.75">
      <c r="A252" s="5" t="s">
        <v>388</v>
      </c>
      <c r="B252" s="5"/>
      <c r="C252" s="5"/>
      <c r="D252" s="5" t="s">
        <v>411</v>
      </c>
      <c r="E252" s="156"/>
      <c r="F252" s="42"/>
      <c r="G252" s="37"/>
      <c r="H252" s="37"/>
      <c r="I252" s="38">
        <v>159949.73000000001</v>
      </c>
      <c r="J252" s="32">
        <v>2.16833831191835E-2</v>
      </c>
    </row>
    <row r="253" spans="1:10" ht="15.75">
      <c r="A253" s="5" t="s">
        <v>390</v>
      </c>
      <c r="B253" s="5"/>
      <c r="C253" s="5"/>
      <c r="D253" s="5" t="s">
        <v>413</v>
      </c>
      <c r="E253" s="156"/>
      <c r="F253" s="42"/>
      <c r="G253" s="37"/>
      <c r="H253" s="37"/>
      <c r="I253" s="38">
        <v>483.07</v>
      </c>
      <c r="J253" s="32">
        <v>6.5486774397080725E-5</v>
      </c>
    </row>
    <row r="254" spans="1:10" ht="38.25">
      <c r="A254" s="6" t="s">
        <v>392</v>
      </c>
      <c r="B254" s="33" t="s">
        <v>414</v>
      </c>
      <c r="C254" s="6" t="s">
        <v>18</v>
      </c>
      <c r="D254" s="6" t="s">
        <v>415</v>
      </c>
      <c r="E254" s="157" t="s">
        <v>20</v>
      </c>
      <c r="F254" s="43">
        <v>7.13</v>
      </c>
      <c r="G254" s="39">
        <v>9.5500000000000007</v>
      </c>
      <c r="H254" s="39">
        <v>11.93</v>
      </c>
      <c r="I254" s="39">
        <v>85.06</v>
      </c>
      <c r="J254" s="34">
        <v>1.153105146296745E-5</v>
      </c>
    </row>
    <row r="255" spans="1:10" ht="25.5">
      <c r="A255" s="6" t="s">
        <v>394</v>
      </c>
      <c r="B255" s="33" t="s">
        <v>138</v>
      </c>
      <c r="C255" s="6" t="s">
        <v>18</v>
      </c>
      <c r="D255" s="6" t="s">
        <v>139</v>
      </c>
      <c r="E255" s="157" t="s">
        <v>106</v>
      </c>
      <c r="F255" s="43">
        <v>4.6500000000000004</v>
      </c>
      <c r="G255" s="39">
        <v>48.1</v>
      </c>
      <c r="H255" s="39">
        <v>60.12</v>
      </c>
      <c r="I255" s="39">
        <v>279.55</v>
      </c>
      <c r="J255" s="34">
        <v>3.789684265780097E-5</v>
      </c>
    </row>
    <row r="256" spans="1:10">
      <c r="A256" s="6" t="s">
        <v>1308</v>
      </c>
      <c r="B256" s="33" t="s">
        <v>346</v>
      </c>
      <c r="C256" s="6" t="s">
        <v>18</v>
      </c>
      <c r="D256" s="6" t="s">
        <v>347</v>
      </c>
      <c r="E256" s="157" t="s">
        <v>106</v>
      </c>
      <c r="F256" s="43">
        <v>3.25</v>
      </c>
      <c r="G256" s="39">
        <v>29.16</v>
      </c>
      <c r="H256" s="39">
        <v>36.450000000000003</v>
      </c>
      <c r="I256" s="39">
        <v>118.46</v>
      </c>
      <c r="J256" s="34">
        <v>1.60588802763123E-5</v>
      </c>
    </row>
    <row r="257" spans="1:10" ht="15.75">
      <c r="A257" s="5" t="s">
        <v>1669</v>
      </c>
      <c r="B257" s="5"/>
      <c r="C257" s="5"/>
      <c r="D257" s="5" t="s">
        <v>417</v>
      </c>
      <c r="E257" s="156"/>
      <c r="F257" s="42"/>
      <c r="G257" s="37"/>
      <c r="H257" s="37"/>
      <c r="I257" s="38">
        <v>1642.67</v>
      </c>
      <c r="J257" s="32">
        <v>2.2268648373704141E-4</v>
      </c>
    </row>
    <row r="258" spans="1:10" ht="25.5">
      <c r="A258" s="6" t="s">
        <v>1670</v>
      </c>
      <c r="B258" s="33" t="s">
        <v>141</v>
      </c>
      <c r="C258" s="6" t="s">
        <v>18</v>
      </c>
      <c r="D258" s="6" t="s">
        <v>340</v>
      </c>
      <c r="E258" s="157" t="s">
        <v>20</v>
      </c>
      <c r="F258" s="43">
        <v>3.85</v>
      </c>
      <c r="G258" s="39">
        <v>20.27</v>
      </c>
      <c r="H258" s="39">
        <v>25.33</v>
      </c>
      <c r="I258" s="39">
        <v>97.52</v>
      </c>
      <c r="J258" s="34">
        <v>1.3220175625071546E-5</v>
      </c>
    </row>
    <row r="259" spans="1:10" ht="25.5">
      <c r="A259" s="6" t="s">
        <v>1671</v>
      </c>
      <c r="B259" s="33" t="s">
        <v>418</v>
      </c>
      <c r="C259" s="6" t="s">
        <v>18</v>
      </c>
      <c r="D259" s="6" t="s">
        <v>419</v>
      </c>
      <c r="E259" s="157" t="s">
        <v>147</v>
      </c>
      <c r="F259" s="43">
        <v>46.6</v>
      </c>
      <c r="G259" s="39">
        <v>9.35</v>
      </c>
      <c r="H259" s="39">
        <v>11.68</v>
      </c>
      <c r="I259" s="39">
        <v>544.28</v>
      </c>
      <c r="J259" s="34">
        <v>7.3784630734351328E-5</v>
      </c>
    </row>
    <row r="260" spans="1:10" ht="25.5">
      <c r="A260" s="6" t="s">
        <v>1672</v>
      </c>
      <c r="B260" s="33" t="s">
        <v>1877</v>
      </c>
      <c r="C260" s="6" t="s">
        <v>14</v>
      </c>
      <c r="D260" s="6" t="s">
        <v>2006</v>
      </c>
      <c r="E260" s="157" t="s">
        <v>106</v>
      </c>
      <c r="F260" s="43">
        <v>1.5</v>
      </c>
      <c r="G260" s="39">
        <v>420.21</v>
      </c>
      <c r="H260" s="39">
        <v>525.26</v>
      </c>
      <c r="I260" s="39">
        <v>787.89</v>
      </c>
      <c r="J260" s="34">
        <v>1.0680931268701415E-4</v>
      </c>
    </row>
    <row r="261" spans="1:10" ht="25.5">
      <c r="A261" s="6" t="s">
        <v>1673</v>
      </c>
      <c r="B261" s="33" t="s">
        <v>154</v>
      </c>
      <c r="C261" s="6" t="s">
        <v>18</v>
      </c>
      <c r="D261" s="6" t="s">
        <v>155</v>
      </c>
      <c r="E261" s="157" t="s">
        <v>20</v>
      </c>
      <c r="F261" s="43">
        <v>5.31</v>
      </c>
      <c r="G261" s="39">
        <v>32.090000000000003</v>
      </c>
      <c r="H261" s="39">
        <v>40.11</v>
      </c>
      <c r="I261" s="39">
        <v>212.98</v>
      </c>
      <c r="J261" s="34">
        <v>2.8872364690604366E-5</v>
      </c>
    </row>
    <row r="262" spans="1:10" ht="15.75">
      <c r="A262" s="5" t="s">
        <v>1674</v>
      </c>
      <c r="B262" s="5"/>
      <c r="C262" s="5"/>
      <c r="D262" s="5" t="s">
        <v>423</v>
      </c>
      <c r="E262" s="156"/>
      <c r="F262" s="42"/>
      <c r="G262" s="37"/>
      <c r="H262" s="37"/>
      <c r="I262" s="38">
        <v>52492.5</v>
      </c>
      <c r="J262" s="32">
        <v>7.1160794606139064E-3</v>
      </c>
    </row>
    <row r="263" spans="1:10" ht="25.5">
      <c r="A263" s="6" t="s">
        <v>1675</v>
      </c>
      <c r="B263" s="33" t="s">
        <v>1879</v>
      </c>
      <c r="C263" s="6" t="s">
        <v>14</v>
      </c>
      <c r="D263" s="6" t="s">
        <v>2007</v>
      </c>
      <c r="E263" s="157" t="s">
        <v>106</v>
      </c>
      <c r="F263" s="43">
        <v>7.36</v>
      </c>
      <c r="G263" s="39">
        <v>433.85</v>
      </c>
      <c r="H263" s="39">
        <v>542.30999999999995</v>
      </c>
      <c r="I263" s="39">
        <v>3991.4</v>
      </c>
      <c r="J263" s="34">
        <v>5.4108909956840205E-4</v>
      </c>
    </row>
    <row r="264" spans="1:10" ht="51">
      <c r="A264" s="6" t="s">
        <v>1676</v>
      </c>
      <c r="B264" s="33" t="s">
        <v>424</v>
      </c>
      <c r="C264" s="6" t="s">
        <v>18</v>
      </c>
      <c r="D264" s="6" t="s">
        <v>425</v>
      </c>
      <c r="E264" s="157" t="s">
        <v>20</v>
      </c>
      <c r="F264" s="43">
        <v>94.98</v>
      </c>
      <c r="G264" s="39">
        <v>46.59</v>
      </c>
      <c r="H264" s="39">
        <v>58.23</v>
      </c>
      <c r="I264" s="39">
        <v>5530.68</v>
      </c>
      <c r="J264" s="34">
        <v>7.4975964854461343E-4</v>
      </c>
    </row>
    <row r="265" spans="1:10" ht="38.25">
      <c r="A265" s="6" t="s">
        <v>1677</v>
      </c>
      <c r="B265" s="33" t="s">
        <v>426</v>
      </c>
      <c r="C265" s="6" t="s">
        <v>18</v>
      </c>
      <c r="D265" s="6" t="s">
        <v>427</v>
      </c>
      <c r="E265" s="157" t="s">
        <v>147</v>
      </c>
      <c r="F265" s="43">
        <v>126.9</v>
      </c>
      <c r="G265" s="39">
        <v>9.4600000000000009</v>
      </c>
      <c r="H265" s="39">
        <v>11.82</v>
      </c>
      <c r="I265" s="39">
        <v>1499.95</v>
      </c>
      <c r="J265" s="34">
        <v>2.033388272028924E-4</v>
      </c>
    </row>
    <row r="266" spans="1:10" ht="38.25">
      <c r="A266" s="6" t="s">
        <v>1678</v>
      </c>
      <c r="B266" s="33" t="s">
        <v>428</v>
      </c>
      <c r="C266" s="6" t="s">
        <v>18</v>
      </c>
      <c r="D266" s="6" t="s">
        <v>429</v>
      </c>
      <c r="E266" s="157" t="s">
        <v>147</v>
      </c>
      <c r="F266" s="43">
        <v>45</v>
      </c>
      <c r="G266" s="39">
        <v>10.27</v>
      </c>
      <c r="H266" s="39">
        <v>12.83</v>
      </c>
      <c r="I266" s="39">
        <v>577.35</v>
      </c>
      <c r="J266" s="34">
        <v>7.826772351451043E-5</v>
      </c>
    </row>
    <row r="267" spans="1:10" ht="38.25">
      <c r="A267" s="6" t="s">
        <v>1679</v>
      </c>
      <c r="B267" s="33" t="s">
        <v>430</v>
      </c>
      <c r="C267" s="6" t="s">
        <v>18</v>
      </c>
      <c r="D267" s="6" t="s">
        <v>431</v>
      </c>
      <c r="E267" s="157" t="s">
        <v>147</v>
      </c>
      <c r="F267" s="43">
        <v>63.7</v>
      </c>
      <c r="G267" s="39">
        <v>9.36</v>
      </c>
      <c r="H267" s="39">
        <v>11.7</v>
      </c>
      <c r="I267" s="39">
        <v>745.29</v>
      </c>
      <c r="J267" s="34">
        <v>1.0103429749394558E-4</v>
      </c>
    </row>
    <row r="268" spans="1:10" ht="38.25">
      <c r="A268" s="6" t="s">
        <v>1680</v>
      </c>
      <c r="B268" s="33" t="s">
        <v>432</v>
      </c>
      <c r="C268" s="6" t="s">
        <v>18</v>
      </c>
      <c r="D268" s="6" t="s">
        <v>433</v>
      </c>
      <c r="E268" s="157" t="s">
        <v>147</v>
      </c>
      <c r="F268" s="43">
        <v>198.3</v>
      </c>
      <c r="G268" s="39">
        <v>8.2100000000000009</v>
      </c>
      <c r="H268" s="39">
        <v>10.26</v>
      </c>
      <c r="I268" s="39">
        <v>2034.55</v>
      </c>
      <c r="J268" s="34">
        <v>2.7581120096379529E-4</v>
      </c>
    </row>
    <row r="269" spans="1:10" ht="38.25">
      <c r="A269" s="6" t="s">
        <v>1681</v>
      </c>
      <c r="B269" s="33" t="s">
        <v>434</v>
      </c>
      <c r="C269" s="6" t="s">
        <v>18</v>
      </c>
      <c r="D269" s="6" t="s">
        <v>435</v>
      </c>
      <c r="E269" s="157" t="s">
        <v>20</v>
      </c>
      <c r="F269" s="43">
        <v>15.5</v>
      </c>
      <c r="G269" s="39">
        <v>76.209999999999994</v>
      </c>
      <c r="H269" s="39">
        <v>95.26</v>
      </c>
      <c r="I269" s="39">
        <v>1476.53</v>
      </c>
      <c r="J269" s="34">
        <v>2.0016392448407393E-4</v>
      </c>
    </row>
    <row r="270" spans="1:10" ht="25.5">
      <c r="A270" s="6" t="s">
        <v>1682</v>
      </c>
      <c r="B270" s="33" t="s">
        <v>436</v>
      </c>
      <c r="C270" s="6" t="s">
        <v>18</v>
      </c>
      <c r="D270" s="6" t="s">
        <v>437</v>
      </c>
      <c r="E270" s="157" t="s">
        <v>147</v>
      </c>
      <c r="F270" s="43">
        <v>1544</v>
      </c>
      <c r="G270" s="39">
        <v>7.87</v>
      </c>
      <c r="H270" s="39">
        <v>9.83</v>
      </c>
      <c r="I270" s="39">
        <v>15177.52</v>
      </c>
      <c r="J270" s="34">
        <v>2.0575213284765781E-3</v>
      </c>
    </row>
    <row r="271" spans="1:10" ht="25.5">
      <c r="A271" s="6" t="s">
        <v>1683</v>
      </c>
      <c r="B271" s="33" t="s">
        <v>438</v>
      </c>
      <c r="C271" s="6" t="s">
        <v>18</v>
      </c>
      <c r="D271" s="6" t="s">
        <v>439</v>
      </c>
      <c r="E271" s="157" t="s">
        <v>83</v>
      </c>
      <c r="F271" s="43">
        <v>2.2000000000000002</v>
      </c>
      <c r="G271" s="39">
        <v>44.06</v>
      </c>
      <c r="H271" s="39">
        <v>55.07</v>
      </c>
      <c r="I271" s="39">
        <v>121.15</v>
      </c>
      <c r="J271" s="34">
        <v>1.6423546728644564E-5</v>
      </c>
    </row>
    <row r="272" spans="1:10">
      <c r="A272" s="6" t="s">
        <v>1684</v>
      </c>
      <c r="B272" s="33" t="s">
        <v>440</v>
      </c>
      <c r="C272" s="6" t="s">
        <v>18</v>
      </c>
      <c r="D272" s="6" t="s">
        <v>441</v>
      </c>
      <c r="E272" s="157" t="s">
        <v>147</v>
      </c>
      <c r="F272" s="43">
        <v>1544</v>
      </c>
      <c r="G272" s="39">
        <v>11.06</v>
      </c>
      <c r="H272" s="39">
        <v>13.82</v>
      </c>
      <c r="I272" s="39">
        <v>21338.080000000002</v>
      </c>
      <c r="J272" s="34">
        <v>2.8926698636364506E-3</v>
      </c>
    </row>
    <row r="273" spans="1:10" ht="15.75">
      <c r="A273" s="5" t="s">
        <v>1685</v>
      </c>
      <c r="B273" s="5"/>
      <c r="C273" s="5"/>
      <c r="D273" s="5" t="s">
        <v>443</v>
      </c>
      <c r="E273" s="156"/>
      <c r="F273" s="42"/>
      <c r="G273" s="37"/>
      <c r="H273" s="37"/>
      <c r="I273" s="38">
        <v>24859.439999999999</v>
      </c>
      <c r="J273" s="32">
        <v>3.3700385842999241E-3</v>
      </c>
    </row>
    <row r="274" spans="1:10" ht="51">
      <c r="A274" s="6" t="s">
        <v>1686</v>
      </c>
      <c r="B274" s="33" t="s">
        <v>203</v>
      </c>
      <c r="C274" s="6" t="s">
        <v>18</v>
      </c>
      <c r="D274" s="6" t="s">
        <v>204</v>
      </c>
      <c r="E274" s="157" t="s">
        <v>20</v>
      </c>
      <c r="F274" s="43">
        <v>101.73</v>
      </c>
      <c r="G274" s="39">
        <v>42.64</v>
      </c>
      <c r="H274" s="39">
        <v>53.3</v>
      </c>
      <c r="I274" s="39">
        <v>5422.2</v>
      </c>
      <c r="J274" s="34">
        <v>7.3505369436282749E-4</v>
      </c>
    </row>
    <row r="275" spans="1:10" ht="25.5">
      <c r="A275" s="6" t="s">
        <v>1687</v>
      </c>
      <c r="B275" s="33" t="s">
        <v>444</v>
      </c>
      <c r="C275" s="6" t="s">
        <v>14</v>
      </c>
      <c r="D275" s="6" t="s">
        <v>1462</v>
      </c>
      <c r="E275" s="157" t="s">
        <v>20</v>
      </c>
      <c r="F275" s="43">
        <v>12.08</v>
      </c>
      <c r="G275" s="39">
        <v>1250</v>
      </c>
      <c r="H275" s="39">
        <v>1562.5</v>
      </c>
      <c r="I275" s="39">
        <v>18875</v>
      </c>
      <c r="J275" s="34">
        <v>2.5587655344875455E-3</v>
      </c>
    </row>
    <row r="276" spans="1:10">
      <c r="A276" s="6" t="s">
        <v>1688</v>
      </c>
      <c r="B276" s="33" t="s">
        <v>445</v>
      </c>
      <c r="C276" s="6" t="s">
        <v>14</v>
      </c>
      <c r="D276" s="6" t="s">
        <v>1463</v>
      </c>
      <c r="E276" s="157" t="s">
        <v>15</v>
      </c>
      <c r="F276" s="43">
        <v>16.329999999999998</v>
      </c>
      <c r="G276" s="39">
        <v>27.55</v>
      </c>
      <c r="H276" s="39">
        <v>34.43</v>
      </c>
      <c r="I276" s="39">
        <v>562.24</v>
      </c>
      <c r="J276" s="34">
        <v>7.6219355449551123E-5</v>
      </c>
    </row>
    <row r="277" spans="1:10" ht="15.75">
      <c r="A277" s="5" t="s">
        <v>1689</v>
      </c>
      <c r="B277" s="5"/>
      <c r="C277" s="5"/>
      <c r="D277" s="5" t="s">
        <v>447</v>
      </c>
      <c r="E277" s="156"/>
      <c r="F277" s="42"/>
      <c r="G277" s="37"/>
      <c r="H277" s="37"/>
      <c r="I277" s="38">
        <v>62260.1</v>
      </c>
      <c r="J277" s="32">
        <v>8.4402118174171144E-3</v>
      </c>
    </row>
    <row r="278" spans="1:10" ht="38.25">
      <c r="A278" s="6" t="s">
        <v>1690</v>
      </c>
      <c r="B278" s="33" t="s">
        <v>211</v>
      </c>
      <c r="C278" s="6" t="s">
        <v>18</v>
      </c>
      <c r="D278" s="6" t="s">
        <v>212</v>
      </c>
      <c r="E278" s="157" t="s">
        <v>20</v>
      </c>
      <c r="F278" s="43">
        <v>203.46</v>
      </c>
      <c r="G278" s="39">
        <v>2.88</v>
      </c>
      <c r="H278" s="39">
        <v>3.6</v>
      </c>
      <c r="I278" s="39">
        <v>732.45</v>
      </c>
      <c r="J278" s="34">
        <v>9.9293659111809415E-5</v>
      </c>
    </row>
    <row r="279" spans="1:10" ht="63.75">
      <c r="A279" s="6" t="s">
        <v>1691</v>
      </c>
      <c r="B279" s="33" t="s">
        <v>448</v>
      </c>
      <c r="C279" s="6" t="s">
        <v>18</v>
      </c>
      <c r="D279" s="6" t="s">
        <v>449</v>
      </c>
      <c r="E279" s="157" t="s">
        <v>20</v>
      </c>
      <c r="F279" s="43">
        <v>49.3</v>
      </c>
      <c r="G279" s="39">
        <v>24.87</v>
      </c>
      <c r="H279" s="39">
        <v>31.08</v>
      </c>
      <c r="I279" s="39">
        <v>1532.24</v>
      </c>
      <c r="J279" s="34">
        <v>2.0771618026824883E-4</v>
      </c>
    </row>
    <row r="280" spans="1:10" ht="51">
      <c r="A280" s="6" t="s">
        <v>1692</v>
      </c>
      <c r="B280" s="33" t="s">
        <v>450</v>
      </c>
      <c r="C280" s="6" t="s">
        <v>14</v>
      </c>
      <c r="D280" s="6" t="s">
        <v>1464</v>
      </c>
      <c r="E280" s="157" t="s">
        <v>20</v>
      </c>
      <c r="F280" s="43">
        <v>32.44</v>
      </c>
      <c r="G280" s="39">
        <v>131.9</v>
      </c>
      <c r="H280" s="39">
        <v>164.87</v>
      </c>
      <c r="I280" s="39">
        <v>5348.38</v>
      </c>
      <c r="J280" s="34">
        <v>7.2504637930291386E-4</v>
      </c>
    </row>
    <row r="281" spans="1:10" ht="51">
      <c r="A281" s="6" t="s">
        <v>1693</v>
      </c>
      <c r="B281" s="33" t="s">
        <v>451</v>
      </c>
      <c r="C281" s="6" t="s">
        <v>18</v>
      </c>
      <c r="D281" s="6" t="s">
        <v>452</v>
      </c>
      <c r="E281" s="157" t="s">
        <v>20</v>
      </c>
      <c r="F281" s="43">
        <v>16.86</v>
      </c>
      <c r="G281" s="39">
        <v>61.59</v>
      </c>
      <c r="H281" s="39">
        <v>76.98</v>
      </c>
      <c r="I281" s="39">
        <v>1297.8800000000001</v>
      </c>
      <c r="J281" s="34">
        <v>1.7594546288215605E-4</v>
      </c>
    </row>
    <row r="282" spans="1:10" ht="51">
      <c r="A282" s="6" t="s">
        <v>1694</v>
      </c>
      <c r="B282" s="33" t="s">
        <v>213</v>
      </c>
      <c r="C282" s="6" t="s">
        <v>18</v>
      </c>
      <c r="D282" s="6" t="s">
        <v>214</v>
      </c>
      <c r="E282" s="157" t="s">
        <v>20</v>
      </c>
      <c r="F282" s="43">
        <v>130.46</v>
      </c>
      <c r="G282" s="39">
        <v>14.82</v>
      </c>
      <c r="H282" s="39">
        <v>18.52</v>
      </c>
      <c r="I282" s="39">
        <v>2416.11</v>
      </c>
      <c r="J282" s="34">
        <v>3.2753690042546771E-4</v>
      </c>
    </row>
    <row r="283" spans="1:10" ht="51">
      <c r="A283" s="6" t="s">
        <v>1695</v>
      </c>
      <c r="B283" s="33" t="s">
        <v>393</v>
      </c>
      <c r="C283" s="6" t="s">
        <v>14</v>
      </c>
      <c r="D283" s="6" t="s">
        <v>1459</v>
      </c>
      <c r="E283" s="157" t="s">
        <v>20</v>
      </c>
      <c r="F283" s="43">
        <v>82.34</v>
      </c>
      <c r="G283" s="39">
        <v>436.14</v>
      </c>
      <c r="H283" s="39">
        <v>545.16999999999996</v>
      </c>
      <c r="I283" s="39">
        <v>44889.29</v>
      </c>
      <c r="J283" s="34">
        <v>6.0853599003770293E-3</v>
      </c>
    </row>
    <row r="284" spans="1:10" ht="51">
      <c r="A284" s="6" t="s">
        <v>1696</v>
      </c>
      <c r="B284" s="33" t="s">
        <v>262</v>
      </c>
      <c r="C284" s="6" t="s">
        <v>14</v>
      </c>
      <c r="D284" s="6" t="s">
        <v>1445</v>
      </c>
      <c r="E284" s="157" t="s">
        <v>20</v>
      </c>
      <c r="F284" s="43">
        <v>68.5</v>
      </c>
      <c r="G284" s="39">
        <v>70.59</v>
      </c>
      <c r="H284" s="39">
        <v>88.23</v>
      </c>
      <c r="I284" s="39">
        <v>6043.75</v>
      </c>
      <c r="J284" s="34">
        <v>8.1931333504948892E-4</v>
      </c>
    </row>
    <row r="285" spans="1:10" ht="15.75">
      <c r="A285" s="5" t="s">
        <v>1697</v>
      </c>
      <c r="B285" s="5"/>
      <c r="C285" s="5"/>
      <c r="D285" s="5" t="s">
        <v>241</v>
      </c>
      <c r="E285" s="156"/>
      <c r="F285" s="42"/>
      <c r="G285" s="37"/>
      <c r="H285" s="37"/>
      <c r="I285" s="38">
        <v>1051.8</v>
      </c>
      <c r="J285" s="32">
        <v>1.4258593849928477E-4</v>
      </c>
    </row>
    <row r="286" spans="1:10" ht="25.5">
      <c r="A286" s="6" t="s">
        <v>1698</v>
      </c>
      <c r="B286" s="33" t="s">
        <v>454</v>
      </c>
      <c r="C286" s="6" t="s">
        <v>14</v>
      </c>
      <c r="D286" s="6" t="s">
        <v>1465</v>
      </c>
      <c r="E286" s="157" t="s">
        <v>20</v>
      </c>
      <c r="F286" s="43">
        <v>2.73</v>
      </c>
      <c r="G286" s="39">
        <v>279.66000000000003</v>
      </c>
      <c r="H286" s="39">
        <v>349.57</v>
      </c>
      <c r="I286" s="39">
        <v>954.32</v>
      </c>
      <c r="J286" s="34">
        <v>1.293711854236903E-4</v>
      </c>
    </row>
    <row r="287" spans="1:10" ht="25.5">
      <c r="A287" s="6" t="s">
        <v>1699</v>
      </c>
      <c r="B287" s="33" t="s">
        <v>455</v>
      </c>
      <c r="C287" s="6" t="s">
        <v>18</v>
      </c>
      <c r="D287" s="6" t="s">
        <v>456</v>
      </c>
      <c r="E287" s="157" t="s">
        <v>20</v>
      </c>
      <c r="F287" s="43">
        <v>0.24</v>
      </c>
      <c r="G287" s="39">
        <v>324.94</v>
      </c>
      <c r="H287" s="39">
        <v>406.17</v>
      </c>
      <c r="I287" s="39">
        <v>97.48</v>
      </c>
      <c r="J287" s="34">
        <v>1.3214753075594486E-5</v>
      </c>
    </row>
    <row r="288" spans="1:10" ht="15.75">
      <c r="A288" s="5" t="s">
        <v>1700</v>
      </c>
      <c r="B288" s="5"/>
      <c r="C288" s="5"/>
      <c r="D288" s="5" t="s">
        <v>200</v>
      </c>
      <c r="E288" s="156"/>
      <c r="F288" s="42"/>
      <c r="G288" s="37"/>
      <c r="H288" s="37"/>
      <c r="I288" s="38">
        <v>2397.6999999999998</v>
      </c>
      <c r="J288" s="32">
        <v>3.2504117202865102E-4</v>
      </c>
    </row>
    <row r="289" spans="1:10" ht="38.25">
      <c r="A289" s="6" t="s">
        <v>1701</v>
      </c>
      <c r="B289" s="33" t="s">
        <v>325</v>
      </c>
      <c r="C289" s="6" t="s">
        <v>18</v>
      </c>
      <c r="D289" s="6" t="s">
        <v>326</v>
      </c>
      <c r="E289" s="157" t="s">
        <v>20</v>
      </c>
      <c r="F289" s="43">
        <v>11.33</v>
      </c>
      <c r="G289" s="39">
        <v>23.91</v>
      </c>
      <c r="H289" s="39">
        <v>29.88</v>
      </c>
      <c r="I289" s="39">
        <v>338.54</v>
      </c>
      <c r="J289" s="34">
        <v>4.5893747499094763E-5</v>
      </c>
    </row>
    <row r="290" spans="1:10" ht="38.25">
      <c r="A290" s="6" t="s">
        <v>1924</v>
      </c>
      <c r="B290" s="33" t="s">
        <v>232</v>
      </c>
      <c r="C290" s="6" t="s">
        <v>18</v>
      </c>
      <c r="D290" s="6" t="s">
        <v>322</v>
      </c>
      <c r="E290" s="157" t="s">
        <v>20</v>
      </c>
      <c r="F290" s="43">
        <v>11.33</v>
      </c>
      <c r="G290" s="39">
        <v>77.12</v>
      </c>
      <c r="H290" s="39">
        <v>96.4</v>
      </c>
      <c r="I290" s="39">
        <v>1092.21</v>
      </c>
      <c r="J290" s="34">
        <v>1.4806406910848434E-4</v>
      </c>
    </row>
    <row r="291" spans="1:10" ht="38.25">
      <c r="A291" s="6" t="s">
        <v>1702</v>
      </c>
      <c r="B291" s="33" t="s">
        <v>457</v>
      </c>
      <c r="C291" s="6" t="s">
        <v>18</v>
      </c>
      <c r="D291" s="6" t="s">
        <v>458</v>
      </c>
      <c r="E291" s="157" t="s">
        <v>20</v>
      </c>
      <c r="F291" s="43">
        <v>11.33</v>
      </c>
      <c r="G291" s="39">
        <v>57.72</v>
      </c>
      <c r="H291" s="39">
        <v>72.150000000000006</v>
      </c>
      <c r="I291" s="39">
        <v>817.45</v>
      </c>
      <c r="J291" s="34">
        <v>1.1081657675056128E-4</v>
      </c>
    </row>
    <row r="292" spans="1:10" ht="25.5">
      <c r="A292" s="6" t="s">
        <v>1925</v>
      </c>
      <c r="B292" s="33" t="s">
        <v>459</v>
      </c>
      <c r="C292" s="6" t="s">
        <v>18</v>
      </c>
      <c r="D292" s="6" t="s">
        <v>460</v>
      </c>
      <c r="E292" s="157" t="s">
        <v>83</v>
      </c>
      <c r="F292" s="43">
        <v>1.3</v>
      </c>
      <c r="G292" s="39">
        <v>92</v>
      </c>
      <c r="H292" s="39">
        <v>115</v>
      </c>
      <c r="I292" s="39">
        <v>149.5</v>
      </c>
      <c r="J292" s="34">
        <v>2.0266778670510624E-5</v>
      </c>
    </row>
    <row r="293" spans="1:10" ht="15.75">
      <c r="A293" s="5" t="s">
        <v>1926</v>
      </c>
      <c r="B293" s="5"/>
      <c r="C293" s="5"/>
      <c r="D293" s="5" t="s">
        <v>461</v>
      </c>
      <c r="E293" s="156"/>
      <c r="F293" s="42"/>
      <c r="G293" s="37"/>
      <c r="H293" s="37"/>
      <c r="I293" s="38">
        <v>6306.72</v>
      </c>
      <c r="J293" s="32">
        <v>8.5496253094904863E-4</v>
      </c>
    </row>
    <row r="294" spans="1:10" ht="25.5">
      <c r="A294" s="6" t="s">
        <v>1927</v>
      </c>
      <c r="B294" s="33" t="s">
        <v>462</v>
      </c>
      <c r="C294" s="6" t="s">
        <v>18</v>
      </c>
      <c r="D294" s="6" t="s">
        <v>463</v>
      </c>
      <c r="E294" s="157" t="s">
        <v>32</v>
      </c>
      <c r="F294" s="43">
        <v>2</v>
      </c>
      <c r="G294" s="39">
        <v>6.19</v>
      </c>
      <c r="H294" s="39">
        <v>7.73</v>
      </c>
      <c r="I294" s="39">
        <v>15.46</v>
      </c>
      <c r="J294" s="34">
        <v>2.0958153728835737E-6</v>
      </c>
    </row>
    <row r="295" spans="1:10" ht="25.5">
      <c r="A295" s="6" t="s">
        <v>1928</v>
      </c>
      <c r="B295" s="33" t="s">
        <v>464</v>
      </c>
      <c r="C295" s="6" t="s">
        <v>18</v>
      </c>
      <c r="D295" s="6" t="s">
        <v>465</v>
      </c>
      <c r="E295" s="157" t="s">
        <v>32</v>
      </c>
      <c r="F295" s="43">
        <v>3</v>
      </c>
      <c r="G295" s="39">
        <v>7.42</v>
      </c>
      <c r="H295" s="39">
        <v>9.27</v>
      </c>
      <c r="I295" s="39">
        <v>27.81</v>
      </c>
      <c r="J295" s="34">
        <v>3.7700275239257557E-6</v>
      </c>
    </row>
    <row r="296" spans="1:10" ht="38.25">
      <c r="A296" s="6" t="s">
        <v>1929</v>
      </c>
      <c r="B296" s="33" t="s">
        <v>466</v>
      </c>
      <c r="C296" s="6" t="s">
        <v>18</v>
      </c>
      <c r="D296" s="6" t="s">
        <v>467</v>
      </c>
      <c r="E296" s="157" t="s">
        <v>32</v>
      </c>
      <c r="F296" s="43">
        <v>1</v>
      </c>
      <c r="G296" s="39">
        <v>4.75</v>
      </c>
      <c r="H296" s="39">
        <v>5.93</v>
      </c>
      <c r="I296" s="39">
        <v>5.93</v>
      </c>
      <c r="J296" s="34">
        <v>8.038929599741004E-7</v>
      </c>
    </row>
    <row r="297" spans="1:10" ht="38.25">
      <c r="A297" s="6" t="s">
        <v>1930</v>
      </c>
      <c r="B297" s="33" t="s">
        <v>468</v>
      </c>
      <c r="C297" s="6" t="s">
        <v>18</v>
      </c>
      <c r="D297" s="6" t="s">
        <v>469</v>
      </c>
      <c r="E297" s="157" t="s">
        <v>32</v>
      </c>
      <c r="F297" s="43">
        <v>1</v>
      </c>
      <c r="G297" s="39">
        <v>55.01</v>
      </c>
      <c r="H297" s="39">
        <v>68.760000000000005</v>
      </c>
      <c r="I297" s="39">
        <v>68.760000000000005</v>
      </c>
      <c r="J297" s="34">
        <v>9.3213625510656235E-6</v>
      </c>
    </row>
    <row r="298" spans="1:10" ht="38.25">
      <c r="A298" s="6" t="s">
        <v>1931</v>
      </c>
      <c r="B298" s="33" t="s">
        <v>470</v>
      </c>
      <c r="C298" s="6" t="s">
        <v>18</v>
      </c>
      <c r="D298" s="6" t="s">
        <v>471</v>
      </c>
      <c r="E298" s="157" t="s">
        <v>32</v>
      </c>
      <c r="F298" s="43">
        <v>1</v>
      </c>
      <c r="G298" s="39">
        <v>61.08</v>
      </c>
      <c r="H298" s="39">
        <v>76.349999999999994</v>
      </c>
      <c r="I298" s="39">
        <v>76.349999999999994</v>
      </c>
      <c r="J298" s="34">
        <v>1.0350291314337701E-5</v>
      </c>
    </row>
    <row r="299" spans="1:10" ht="38.25">
      <c r="A299" s="6" t="s">
        <v>1932</v>
      </c>
      <c r="B299" s="33" t="s">
        <v>472</v>
      </c>
      <c r="C299" s="6" t="s">
        <v>18</v>
      </c>
      <c r="D299" s="6" t="s">
        <v>473</v>
      </c>
      <c r="E299" s="157" t="s">
        <v>32</v>
      </c>
      <c r="F299" s="43">
        <v>1</v>
      </c>
      <c r="G299" s="39">
        <v>3</v>
      </c>
      <c r="H299" s="39">
        <v>3.75</v>
      </c>
      <c r="I299" s="39">
        <v>3.75</v>
      </c>
      <c r="J299" s="34">
        <v>5.0836401347434679E-7</v>
      </c>
    </row>
    <row r="300" spans="1:10" ht="25.5">
      <c r="A300" s="6" t="s">
        <v>1933</v>
      </c>
      <c r="B300" s="33" t="s">
        <v>474</v>
      </c>
      <c r="C300" s="6" t="s">
        <v>18</v>
      </c>
      <c r="D300" s="6" t="s">
        <v>475</v>
      </c>
      <c r="E300" s="157" t="s">
        <v>32</v>
      </c>
      <c r="F300" s="43">
        <v>1</v>
      </c>
      <c r="G300" s="39">
        <v>4.53</v>
      </c>
      <c r="H300" s="39">
        <v>5.66</v>
      </c>
      <c r="I300" s="39">
        <v>5.66</v>
      </c>
      <c r="J300" s="34">
        <v>7.6729075100394745E-7</v>
      </c>
    </row>
    <row r="301" spans="1:10" ht="25.5">
      <c r="A301" s="6" t="s">
        <v>1934</v>
      </c>
      <c r="B301" s="33" t="s">
        <v>476</v>
      </c>
      <c r="C301" s="6" t="s">
        <v>18</v>
      </c>
      <c r="D301" s="6" t="s">
        <v>477</v>
      </c>
      <c r="E301" s="157" t="s">
        <v>32</v>
      </c>
      <c r="F301" s="43">
        <v>3</v>
      </c>
      <c r="G301" s="39">
        <v>5.41</v>
      </c>
      <c r="H301" s="39">
        <v>6.76</v>
      </c>
      <c r="I301" s="39">
        <v>20.28</v>
      </c>
      <c r="J301" s="34">
        <v>2.7492325848692675E-6</v>
      </c>
    </row>
    <row r="302" spans="1:10" ht="51">
      <c r="A302" s="6" t="s">
        <v>1935</v>
      </c>
      <c r="B302" s="33" t="s">
        <v>478</v>
      </c>
      <c r="C302" s="6" t="s">
        <v>18</v>
      </c>
      <c r="D302" s="6" t="s">
        <v>479</v>
      </c>
      <c r="E302" s="157" t="s">
        <v>83</v>
      </c>
      <c r="F302" s="43">
        <v>6</v>
      </c>
      <c r="G302" s="39">
        <v>27.21</v>
      </c>
      <c r="H302" s="39">
        <v>34.01</v>
      </c>
      <c r="I302" s="39">
        <v>204.06</v>
      </c>
      <c r="J302" s="34">
        <v>2.7663136157220053E-5</v>
      </c>
    </row>
    <row r="303" spans="1:10" ht="25.5">
      <c r="A303" s="6" t="s">
        <v>1936</v>
      </c>
      <c r="B303" s="33" t="s">
        <v>480</v>
      </c>
      <c r="C303" s="6" t="s">
        <v>18</v>
      </c>
      <c r="D303" s="6" t="s">
        <v>481</v>
      </c>
      <c r="E303" s="157" t="s">
        <v>83</v>
      </c>
      <c r="F303" s="43">
        <v>16</v>
      </c>
      <c r="G303" s="39">
        <v>13.55</v>
      </c>
      <c r="H303" s="39">
        <v>16.93</v>
      </c>
      <c r="I303" s="39">
        <v>270.88</v>
      </c>
      <c r="J303" s="34">
        <v>3.6721505058648281E-5</v>
      </c>
    </row>
    <row r="304" spans="1:10" ht="25.5">
      <c r="A304" s="6" t="s">
        <v>1937</v>
      </c>
      <c r="B304" s="33" t="s">
        <v>482</v>
      </c>
      <c r="C304" s="6" t="s">
        <v>18</v>
      </c>
      <c r="D304" s="6" t="s">
        <v>483</v>
      </c>
      <c r="E304" s="157" t="s">
        <v>83</v>
      </c>
      <c r="F304" s="43">
        <v>114</v>
      </c>
      <c r="G304" s="39">
        <v>19.48</v>
      </c>
      <c r="H304" s="39">
        <v>24.35</v>
      </c>
      <c r="I304" s="39">
        <v>2775.9</v>
      </c>
      <c r="J304" s="34">
        <v>3.7631137733425048E-4</v>
      </c>
    </row>
    <row r="305" spans="1:10" ht="25.5">
      <c r="A305" s="6" t="s">
        <v>1938</v>
      </c>
      <c r="B305" s="33" t="s">
        <v>484</v>
      </c>
      <c r="C305" s="6" t="s">
        <v>18</v>
      </c>
      <c r="D305" s="6" t="s">
        <v>485</v>
      </c>
      <c r="E305" s="157" t="s">
        <v>32</v>
      </c>
      <c r="F305" s="43">
        <v>1</v>
      </c>
      <c r="G305" s="39">
        <v>6.35</v>
      </c>
      <c r="H305" s="39">
        <v>7.93</v>
      </c>
      <c r="I305" s="39">
        <v>7.93</v>
      </c>
      <c r="J305" s="34">
        <v>1.0750204338270853E-6</v>
      </c>
    </row>
    <row r="306" spans="1:10" ht="25.5">
      <c r="A306" s="6" t="s">
        <v>1939</v>
      </c>
      <c r="B306" s="33" t="s">
        <v>486</v>
      </c>
      <c r="C306" s="6" t="s">
        <v>18</v>
      </c>
      <c r="D306" s="6" t="s">
        <v>487</v>
      </c>
      <c r="E306" s="157" t="s">
        <v>32</v>
      </c>
      <c r="F306" s="43">
        <v>2</v>
      </c>
      <c r="G306" s="39">
        <v>7.59</v>
      </c>
      <c r="H306" s="39">
        <v>9.48</v>
      </c>
      <c r="I306" s="39">
        <v>18.96</v>
      </c>
      <c r="J306" s="34">
        <v>2.5702884521262975E-6</v>
      </c>
    </row>
    <row r="307" spans="1:10" ht="38.25">
      <c r="A307" s="6" t="s">
        <v>1940</v>
      </c>
      <c r="B307" s="33" t="s">
        <v>488</v>
      </c>
      <c r="C307" s="6" t="s">
        <v>18</v>
      </c>
      <c r="D307" s="6" t="s">
        <v>489</v>
      </c>
      <c r="E307" s="157" t="s">
        <v>32</v>
      </c>
      <c r="F307" s="43">
        <v>3</v>
      </c>
      <c r="G307" s="39">
        <v>9.73</v>
      </c>
      <c r="H307" s="39">
        <v>12.16</v>
      </c>
      <c r="I307" s="39">
        <v>36.479999999999997</v>
      </c>
      <c r="J307" s="34">
        <v>4.9453651230784453E-6</v>
      </c>
    </row>
    <row r="308" spans="1:10" ht="38.25">
      <c r="A308" s="6" t="s">
        <v>1941</v>
      </c>
      <c r="B308" s="33" t="s">
        <v>490</v>
      </c>
      <c r="C308" s="6" t="s">
        <v>18</v>
      </c>
      <c r="D308" s="6" t="s">
        <v>491</v>
      </c>
      <c r="E308" s="157" t="s">
        <v>32</v>
      </c>
      <c r="F308" s="43">
        <v>1</v>
      </c>
      <c r="G308" s="39">
        <v>411.01</v>
      </c>
      <c r="H308" s="39">
        <v>513.76</v>
      </c>
      <c r="I308" s="39">
        <v>513.76</v>
      </c>
      <c r="J308" s="34">
        <v>6.9647225483354772E-5</v>
      </c>
    </row>
    <row r="309" spans="1:10" ht="38.25">
      <c r="A309" s="6" t="s">
        <v>1942</v>
      </c>
      <c r="B309" s="33" t="s">
        <v>492</v>
      </c>
      <c r="C309" s="6" t="s">
        <v>18</v>
      </c>
      <c r="D309" s="6" t="s">
        <v>493</v>
      </c>
      <c r="E309" s="157" t="s">
        <v>32</v>
      </c>
      <c r="F309" s="43">
        <v>1</v>
      </c>
      <c r="G309" s="39">
        <v>48.41</v>
      </c>
      <c r="H309" s="39">
        <v>60.51</v>
      </c>
      <c r="I309" s="39">
        <v>60.51</v>
      </c>
      <c r="J309" s="34">
        <v>8.20296172142206E-6</v>
      </c>
    </row>
    <row r="310" spans="1:10" ht="38.25">
      <c r="A310" s="6" t="s">
        <v>1943</v>
      </c>
      <c r="B310" s="33" t="s">
        <v>494</v>
      </c>
      <c r="C310" s="6" t="s">
        <v>18</v>
      </c>
      <c r="D310" s="6" t="s">
        <v>495</v>
      </c>
      <c r="E310" s="157" t="s">
        <v>32</v>
      </c>
      <c r="F310" s="43">
        <v>1</v>
      </c>
      <c r="G310" s="39">
        <v>7.98</v>
      </c>
      <c r="H310" s="39">
        <v>9.9700000000000006</v>
      </c>
      <c r="I310" s="39">
        <v>9.9700000000000006</v>
      </c>
      <c r="J310" s="34">
        <v>1.3515704571571299E-6</v>
      </c>
    </row>
    <row r="311" spans="1:10" ht="25.5">
      <c r="A311" s="6" t="s">
        <v>1944</v>
      </c>
      <c r="B311" s="33" t="s">
        <v>496</v>
      </c>
      <c r="C311" s="6" t="s">
        <v>18</v>
      </c>
      <c r="D311" s="6" t="s">
        <v>497</v>
      </c>
      <c r="E311" s="157" t="s">
        <v>32</v>
      </c>
      <c r="F311" s="43">
        <v>1</v>
      </c>
      <c r="G311" s="39">
        <v>8.75</v>
      </c>
      <c r="H311" s="39">
        <v>10.93</v>
      </c>
      <c r="I311" s="39">
        <v>10.93</v>
      </c>
      <c r="J311" s="34">
        <v>1.4817116446065629E-6</v>
      </c>
    </row>
    <row r="312" spans="1:10" ht="38.25">
      <c r="A312" s="6" t="s">
        <v>1945</v>
      </c>
      <c r="B312" s="33" t="s">
        <v>498</v>
      </c>
      <c r="C312" s="6" t="s">
        <v>18</v>
      </c>
      <c r="D312" s="6" t="s">
        <v>499</v>
      </c>
      <c r="E312" s="157" t="s">
        <v>32</v>
      </c>
      <c r="F312" s="43">
        <v>1</v>
      </c>
      <c r="G312" s="39">
        <v>21.58</v>
      </c>
      <c r="H312" s="39">
        <v>26.97</v>
      </c>
      <c r="I312" s="39">
        <v>26.97</v>
      </c>
      <c r="J312" s="34">
        <v>3.656153984907502E-6</v>
      </c>
    </row>
    <row r="313" spans="1:10" ht="38.25">
      <c r="A313" s="6" t="s">
        <v>1946</v>
      </c>
      <c r="B313" s="33" t="s">
        <v>500</v>
      </c>
      <c r="C313" s="6" t="s">
        <v>18</v>
      </c>
      <c r="D313" s="6" t="s">
        <v>501</v>
      </c>
      <c r="E313" s="157" t="s">
        <v>32</v>
      </c>
      <c r="F313" s="43">
        <v>1</v>
      </c>
      <c r="G313" s="39">
        <v>7.48</v>
      </c>
      <c r="H313" s="39">
        <v>9.35</v>
      </c>
      <c r="I313" s="39">
        <v>9.35</v>
      </c>
      <c r="J313" s="34">
        <v>1.2675209402627046E-6</v>
      </c>
    </row>
    <row r="314" spans="1:10" ht="38.25">
      <c r="A314" s="6" t="s">
        <v>1947</v>
      </c>
      <c r="B314" s="33" t="s">
        <v>502</v>
      </c>
      <c r="C314" s="6" t="s">
        <v>18</v>
      </c>
      <c r="D314" s="6" t="s">
        <v>503</v>
      </c>
      <c r="E314" s="157" t="s">
        <v>32</v>
      </c>
      <c r="F314" s="43">
        <v>4</v>
      </c>
      <c r="G314" s="39">
        <v>6.32</v>
      </c>
      <c r="H314" s="39">
        <v>7.9</v>
      </c>
      <c r="I314" s="39">
        <v>31.6</v>
      </c>
      <c r="J314" s="34">
        <v>4.2838140868771619E-6</v>
      </c>
    </row>
    <row r="315" spans="1:10" ht="38.25">
      <c r="A315" s="6" t="s">
        <v>1948</v>
      </c>
      <c r="B315" s="33" t="s">
        <v>504</v>
      </c>
      <c r="C315" s="6" t="s">
        <v>18</v>
      </c>
      <c r="D315" s="6" t="s">
        <v>505</v>
      </c>
      <c r="E315" s="157" t="s">
        <v>32</v>
      </c>
      <c r="F315" s="43">
        <v>2</v>
      </c>
      <c r="G315" s="39">
        <v>7.05</v>
      </c>
      <c r="H315" s="39">
        <v>8.81</v>
      </c>
      <c r="I315" s="39">
        <v>17.62</v>
      </c>
      <c r="J315" s="34">
        <v>2.3886330446447974E-6</v>
      </c>
    </row>
    <row r="316" spans="1:10" ht="38.25">
      <c r="A316" s="6" t="s">
        <v>1949</v>
      </c>
      <c r="B316" s="33" t="s">
        <v>506</v>
      </c>
      <c r="C316" s="6" t="s">
        <v>18</v>
      </c>
      <c r="D316" s="6" t="s">
        <v>507</v>
      </c>
      <c r="E316" s="157" t="s">
        <v>32</v>
      </c>
      <c r="F316" s="43">
        <v>1</v>
      </c>
      <c r="G316" s="39">
        <v>41.96</v>
      </c>
      <c r="H316" s="39">
        <v>52.45</v>
      </c>
      <c r="I316" s="39">
        <v>52.45</v>
      </c>
      <c r="J316" s="34">
        <v>7.1103180017945304E-6</v>
      </c>
    </row>
    <row r="317" spans="1:10" ht="38.25">
      <c r="A317" s="6" t="s">
        <v>1950</v>
      </c>
      <c r="B317" s="33" t="s">
        <v>508</v>
      </c>
      <c r="C317" s="6" t="s">
        <v>18</v>
      </c>
      <c r="D317" s="6" t="s">
        <v>509</v>
      </c>
      <c r="E317" s="157" t="s">
        <v>32</v>
      </c>
      <c r="F317" s="43">
        <v>1</v>
      </c>
      <c r="G317" s="39">
        <v>12.3</v>
      </c>
      <c r="H317" s="39">
        <v>15.37</v>
      </c>
      <c r="I317" s="39">
        <v>15.37</v>
      </c>
      <c r="J317" s="34">
        <v>2.0836146365601895E-6</v>
      </c>
    </row>
    <row r="318" spans="1:10" ht="38.25">
      <c r="A318" s="6" t="s">
        <v>1951</v>
      </c>
      <c r="B318" s="33" t="s">
        <v>510</v>
      </c>
      <c r="C318" s="6" t="s">
        <v>18</v>
      </c>
      <c r="D318" s="6" t="s">
        <v>511</v>
      </c>
      <c r="E318" s="157" t="s">
        <v>32</v>
      </c>
      <c r="F318" s="43">
        <v>2</v>
      </c>
      <c r="G318" s="39">
        <v>5.92</v>
      </c>
      <c r="H318" s="39">
        <v>7.4</v>
      </c>
      <c r="I318" s="39">
        <v>14.8</v>
      </c>
      <c r="J318" s="34">
        <v>2.0063433065120885E-6</v>
      </c>
    </row>
    <row r="319" spans="1:10" ht="38.25">
      <c r="A319" s="6" t="s">
        <v>1952</v>
      </c>
      <c r="B319" s="33" t="s">
        <v>512</v>
      </c>
      <c r="C319" s="6" t="s">
        <v>18</v>
      </c>
      <c r="D319" s="6" t="s">
        <v>513</v>
      </c>
      <c r="E319" s="157" t="s">
        <v>83</v>
      </c>
      <c r="F319" s="43">
        <v>40</v>
      </c>
      <c r="G319" s="39">
        <v>35.33</v>
      </c>
      <c r="H319" s="39">
        <v>44.16</v>
      </c>
      <c r="I319" s="39">
        <v>1766.4</v>
      </c>
      <c r="J319" s="34">
        <v>2.3945978490695632E-4</v>
      </c>
    </row>
    <row r="320" spans="1:10" ht="38.25">
      <c r="A320" s="6" t="s">
        <v>1953</v>
      </c>
      <c r="B320" s="33" t="s">
        <v>514</v>
      </c>
      <c r="C320" s="6" t="s">
        <v>18</v>
      </c>
      <c r="D320" s="6" t="s">
        <v>515</v>
      </c>
      <c r="E320" s="157" t="s">
        <v>83</v>
      </c>
      <c r="F320" s="43">
        <v>3</v>
      </c>
      <c r="G320" s="39">
        <v>12.24</v>
      </c>
      <c r="H320" s="39">
        <v>15.3</v>
      </c>
      <c r="I320" s="39">
        <v>45.9</v>
      </c>
      <c r="J320" s="34">
        <v>6.2223755249260049E-6</v>
      </c>
    </row>
    <row r="321" spans="1:10" ht="38.25">
      <c r="A321" s="6" t="s">
        <v>1954</v>
      </c>
      <c r="B321" s="33" t="s">
        <v>516</v>
      </c>
      <c r="C321" s="6" t="s">
        <v>18</v>
      </c>
      <c r="D321" s="6" t="s">
        <v>517</v>
      </c>
      <c r="E321" s="157" t="s">
        <v>83</v>
      </c>
      <c r="F321" s="43">
        <v>6</v>
      </c>
      <c r="G321" s="39">
        <v>18.27</v>
      </c>
      <c r="H321" s="39">
        <v>22.83</v>
      </c>
      <c r="I321" s="39">
        <v>136.97999999999999</v>
      </c>
      <c r="J321" s="34">
        <v>1.8569520684190938E-5</v>
      </c>
    </row>
    <row r="322" spans="1:10" ht="38.25">
      <c r="A322" s="6" t="s">
        <v>1955</v>
      </c>
      <c r="B322" s="33" t="s">
        <v>518</v>
      </c>
      <c r="C322" s="6" t="s">
        <v>18</v>
      </c>
      <c r="D322" s="6" t="s">
        <v>519</v>
      </c>
      <c r="E322" s="157" t="s">
        <v>32</v>
      </c>
      <c r="F322" s="43">
        <v>1</v>
      </c>
      <c r="G322" s="39">
        <v>13.04</v>
      </c>
      <c r="H322" s="39">
        <v>16.3</v>
      </c>
      <c r="I322" s="39">
        <v>16.3</v>
      </c>
      <c r="J322" s="34">
        <v>2.2096889119018274E-6</v>
      </c>
    </row>
    <row r="323" spans="1:10" ht="38.25">
      <c r="A323" s="6" t="s">
        <v>1956</v>
      </c>
      <c r="B323" s="33" t="s">
        <v>520</v>
      </c>
      <c r="C323" s="6" t="s">
        <v>18</v>
      </c>
      <c r="D323" s="6" t="s">
        <v>521</v>
      </c>
      <c r="E323" s="157" t="s">
        <v>32</v>
      </c>
      <c r="F323" s="43">
        <v>2</v>
      </c>
      <c r="G323" s="39">
        <v>15.84</v>
      </c>
      <c r="H323" s="39">
        <v>19.8</v>
      </c>
      <c r="I323" s="39">
        <v>39.6</v>
      </c>
      <c r="J323" s="34">
        <v>5.3683239822891024E-6</v>
      </c>
    </row>
    <row r="324" spans="1:10" ht="15.75">
      <c r="A324" s="5" t="s">
        <v>1703</v>
      </c>
      <c r="B324" s="5"/>
      <c r="C324" s="5"/>
      <c r="D324" s="5" t="s">
        <v>522</v>
      </c>
      <c r="E324" s="156"/>
      <c r="F324" s="42"/>
      <c r="G324" s="37"/>
      <c r="H324" s="37"/>
      <c r="I324" s="38">
        <v>8455.73</v>
      </c>
      <c r="J324" s="32">
        <v>1.1462903572414503E-3</v>
      </c>
    </row>
    <row r="325" spans="1:10" ht="25.5">
      <c r="A325" s="6" t="s">
        <v>1704</v>
      </c>
      <c r="B325" s="33" t="s">
        <v>201</v>
      </c>
      <c r="C325" s="6" t="s">
        <v>18</v>
      </c>
      <c r="D325" s="6" t="s">
        <v>202</v>
      </c>
      <c r="E325" s="157" t="s">
        <v>20</v>
      </c>
      <c r="F325" s="43">
        <v>3.98</v>
      </c>
      <c r="G325" s="39">
        <v>19.52</v>
      </c>
      <c r="H325" s="39">
        <v>24.4</v>
      </c>
      <c r="I325" s="39">
        <v>97.11</v>
      </c>
      <c r="J325" s="34">
        <v>1.3164594492931684E-5</v>
      </c>
    </row>
    <row r="326" spans="1:10" ht="38.25">
      <c r="A326" s="6" t="s">
        <v>1705</v>
      </c>
      <c r="B326" s="33" t="s">
        <v>523</v>
      </c>
      <c r="C326" s="6" t="s">
        <v>18</v>
      </c>
      <c r="D326" s="6" t="s">
        <v>524</v>
      </c>
      <c r="E326" s="157" t="s">
        <v>20</v>
      </c>
      <c r="F326" s="43">
        <v>3.98</v>
      </c>
      <c r="G326" s="39">
        <v>46.89</v>
      </c>
      <c r="H326" s="39">
        <v>58.61</v>
      </c>
      <c r="I326" s="39">
        <v>233.26</v>
      </c>
      <c r="J326" s="34">
        <v>3.1621597275473635E-5</v>
      </c>
    </row>
    <row r="327" spans="1:10" ht="38.25">
      <c r="A327" s="6" t="s">
        <v>1706</v>
      </c>
      <c r="B327" s="33" t="s">
        <v>325</v>
      </c>
      <c r="C327" s="6" t="s">
        <v>18</v>
      </c>
      <c r="D327" s="6" t="s">
        <v>326</v>
      </c>
      <c r="E327" s="157" t="s">
        <v>20</v>
      </c>
      <c r="F327" s="43">
        <v>3.98</v>
      </c>
      <c r="G327" s="39">
        <v>23.91</v>
      </c>
      <c r="H327" s="39">
        <v>29.88</v>
      </c>
      <c r="I327" s="39">
        <v>118.92</v>
      </c>
      <c r="J327" s="34">
        <v>1.6121239595298486E-5</v>
      </c>
    </row>
    <row r="328" spans="1:10" ht="51">
      <c r="A328" s="6" t="s">
        <v>1707</v>
      </c>
      <c r="B328" s="33" t="s">
        <v>203</v>
      </c>
      <c r="C328" s="6" t="s">
        <v>18</v>
      </c>
      <c r="D328" s="6" t="s">
        <v>204</v>
      </c>
      <c r="E328" s="157" t="s">
        <v>20</v>
      </c>
      <c r="F328" s="43">
        <v>24.36</v>
      </c>
      <c r="G328" s="39">
        <v>42.64</v>
      </c>
      <c r="H328" s="39">
        <v>53.3</v>
      </c>
      <c r="I328" s="39">
        <v>1298.3800000000001</v>
      </c>
      <c r="J328" s="34">
        <v>1.760132447506193E-4</v>
      </c>
    </row>
    <row r="329" spans="1:10" ht="38.25">
      <c r="A329" s="6" t="s">
        <v>1708</v>
      </c>
      <c r="B329" s="33" t="s">
        <v>243</v>
      </c>
      <c r="C329" s="6" t="s">
        <v>18</v>
      </c>
      <c r="D329" s="6" t="s">
        <v>244</v>
      </c>
      <c r="E329" s="157" t="s">
        <v>20</v>
      </c>
      <c r="F329" s="43">
        <v>1.89</v>
      </c>
      <c r="G329" s="39">
        <v>515.61</v>
      </c>
      <c r="H329" s="39">
        <v>644.51</v>
      </c>
      <c r="I329" s="39">
        <v>1218.1199999999999</v>
      </c>
      <c r="J329" s="34">
        <v>1.6513289922489901E-4</v>
      </c>
    </row>
    <row r="330" spans="1:10" ht="25.5">
      <c r="A330" s="6" t="s">
        <v>1709</v>
      </c>
      <c r="B330" s="33" t="s">
        <v>525</v>
      </c>
      <c r="C330" s="6" t="s">
        <v>18</v>
      </c>
      <c r="D330" s="6" t="s">
        <v>526</v>
      </c>
      <c r="E330" s="157" t="s">
        <v>20</v>
      </c>
      <c r="F330" s="43">
        <v>3.98</v>
      </c>
      <c r="G330" s="39">
        <v>12.25</v>
      </c>
      <c r="H330" s="39">
        <v>15.31</v>
      </c>
      <c r="I330" s="39">
        <v>60.93</v>
      </c>
      <c r="J330" s="34">
        <v>8.2598984909311871E-6</v>
      </c>
    </row>
    <row r="331" spans="1:10" ht="25.5">
      <c r="A331" s="6" t="s">
        <v>1710</v>
      </c>
      <c r="B331" s="33" t="s">
        <v>527</v>
      </c>
      <c r="C331" s="6" t="s">
        <v>14</v>
      </c>
      <c r="D331" s="6" t="s">
        <v>1466</v>
      </c>
      <c r="E331" s="157" t="s">
        <v>20</v>
      </c>
      <c r="F331" s="43">
        <v>3.98</v>
      </c>
      <c r="G331" s="39">
        <v>8.2100000000000009</v>
      </c>
      <c r="H331" s="39">
        <v>10.26</v>
      </c>
      <c r="I331" s="39">
        <v>40.83</v>
      </c>
      <c r="J331" s="34">
        <v>5.5350673787086877E-6</v>
      </c>
    </row>
    <row r="332" spans="1:10">
      <c r="A332" s="6" t="s">
        <v>1711</v>
      </c>
      <c r="B332" s="33" t="s">
        <v>528</v>
      </c>
      <c r="C332" s="6" t="s">
        <v>14</v>
      </c>
      <c r="D332" s="6" t="s">
        <v>1467</v>
      </c>
      <c r="E332" s="157" t="s">
        <v>20</v>
      </c>
      <c r="F332" s="43">
        <v>3.98</v>
      </c>
      <c r="G332" s="39">
        <v>2.4</v>
      </c>
      <c r="H332" s="39">
        <v>3</v>
      </c>
      <c r="I332" s="39">
        <v>11.94</v>
      </c>
      <c r="J332" s="34">
        <v>1.6186310189023202E-6</v>
      </c>
    </row>
    <row r="333" spans="1:10" ht="38.25">
      <c r="A333" s="6" t="s">
        <v>1712</v>
      </c>
      <c r="B333" s="33" t="s">
        <v>211</v>
      </c>
      <c r="C333" s="6" t="s">
        <v>18</v>
      </c>
      <c r="D333" s="6" t="s">
        <v>212</v>
      </c>
      <c r="E333" s="157" t="s">
        <v>20</v>
      </c>
      <c r="F333" s="43">
        <v>48.72</v>
      </c>
      <c r="G333" s="39">
        <v>2.88</v>
      </c>
      <c r="H333" s="39">
        <v>3.6</v>
      </c>
      <c r="I333" s="39">
        <v>175.39</v>
      </c>
      <c r="J333" s="34">
        <v>2.3776523819537514E-5</v>
      </c>
    </row>
    <row r="334" spans="1:10" ht="51">
      <c r="A334" s="6" t="s">
        <v>1713</v>
      </c>
      <c r="B334" s="33" t="s">
        <v>213</v>
      </c>
      <c r="C334" s="6" t="s">
        <v>18</v>
      </c>
      <c r="D334" s="6" t="s">
        <v>214</v>
      </c>
      <c r="E334" s="157" t="s">
        <v>20</v>
      </c>
      <c r="F334" s="43">
        <v>48.72</v>
      </c>
      <c r="G334" s="39">
        <v>14.82</v>
      </c>
      <c r="H334" s="39">
        <v>18.52</v>
      </c>
      <c r="I334" s="39">
        <v>902.29</v>
      </c>
      <c r="J334" s="34">
        <v>1.2231780419140489E-4</v>
      </c>
    </row>
    <row r="335" spans="1:10" ht="51">
      <c r="A335" s="6" t="s">
        <v>1714</v>
      </c>
      <c r="B335" s="33" t="s">
        <v>262</v>
      </c>
      <c r="C335" s="6" t="s">
        <v>14</v>
      </c>
      <c r="D335" s="6" t="s">
        <v>1445</v>
      </c>
      <c r="E335" s="157" t="s">
        <v>20</v>
      </c>
      <c r="F335" s="43">
        <v>48.72</v>
      </c>
      <c r="G335" s="39">
        <v>70.59</v>
      </c>
      <c r="H335" s="39">
        <v>88.23</v>
      </c>
      <c r="I335" s="39">
        <v>4298.5600000000004</v>
      </c>
      <c r="J335" s="34">
        <v>5.8272885700274353E-4</v>
      </c>
    </row>
    <row r="336" spans="1:10" ht="15.75">
      <c r="A336" s="5" t="s">
        <v>396</v>
      </c>
      <c r="B336" s="5"/>
      <c r="C336" s="5"/>
      <c r="D336" s="5" t="s">
        <v>1715</v>
      </c>
      <c r="E336" s="156"/>
      <c r="F336" s="42"/>
      <c r="G336" s="37"/>
      <c r="H336" s="37"/>
      <c r="I336" s="38">
        <v>1010682.64</v>
      </c>
      <c r="J336" s="32">
        <v>0.13701191552513289</v>
      </c>
    </row>
    <row r="337" spans="1:10" ht="15.75">
      <c r="A337" s="5" t="s">
        <v>398</v>
      </c>
      <c r="B337" s="5"/>
      <c r="C337" s="5"/>
      <c r="D337" s="5" t="s">
        <v>136</v>
      </c>
      <c r="E337" s="156"/>
      <c r="F337" s="42"/>
      <c r="G337" s="37"/>
      <c r="H337" s="37"/>
      <c r="I337" s="38">
        <v>69541.5</v>
      </c>
      <c r="J337" s="32">
        <v>9.4273056114736759E-3</v>
      </c>
    </row>
    <row r="338" spans="1:10" ht="38.25" customHeight="1">
      <c r="A338" s="5" t="s">
        <v>400</v>
      </c>
      <c r="B338" s="5"/>
      <c r="C338" s="5"/>
      <c r="D338" s="5" t="s">
        <v>1716</v>
      </c>
      <c r="E338" s="156"/>
      <c r="F338" s="42"/>
      <c r="G338" s="37"/>
      <c r="H338" s="37"/>
      <c r="I338" s="38">
        <v>44628.04</v>
      </c>
      <c r="J338" s="32">
        <v>6.0499438741049832E-3</v>
      </c>
    </row>
    <row r="339" spans="1:10" ht="25.5">
      <c r="A339" s="6" t="s">
        <v>1717</v>
      </c>
      <c r="B339" s="33" t="s">
        <v>201</v>
      </c>
      <c r="C339" s="6" t="s">
        <v>18</v>
      </c>
      <c r="D339" s="6" t="s">
        <v>202</v>
      </c>
      <c r="E339" s="157" t="s">
        <v>20</v>
      </c>
      <c r="F339" s="43">
        <v>22.6</v>
      </c>
      <c r="G339" s="39">
        <v>19.52</v>
      </c>
      <c r="H339" s="39">
        <v>24.4</v>
      </c>
      <c r="I339" s="39">
        <v>551.44000000000005</v>
      </c>
      <c r="J339" s="34">
        <v>7.4755267090745013E-5</v>
      </c>
    </row>
    <row r="340" spans="1:10" ht="51">
      <c r="A340" s="6" t="s">
        <v>1957</v>
      </c>
      <c r="B340" s="33" t="s">
        <v>1408</v>
      </c>
      <c r="C340" s="6" t="s">
        <v>14</v>
      </c>
      <c r="D340" s="6" t="s">
        <v>1435</v>
      </c>
      <c r="E340" s="157" t="s">
        <v>15</v>
      </c>
      <c r="F340" s="43">
        <v>180</v>
      </c>
      <c r="G340" s="39">
        <v>195.9</v>
      </c>
      <c r="H340" s="39">
        <v>244.87</v>
      </c>
      <c r="I340" s="39">
        <v>44076.6</v>
      </c>
      <c r="J340" s="34">
        <v>5.9751886070142386E-3</v>
      </c>
    </row>
    <row r="341" spans="1:10" ht="15.75">
      <c r="A341" s="5" t="s">
        <v>401</v>
      </c>
      <c r="B341" s="5"/>
      <c r="C341" s="5"/>
      <c r="D341" s="5" t="s">
        <v>1718</v>
      </c>
      <c r="E341" s="156"/>
      <c r="F341" s="42"/>
      <c r="G341" s="37"/>
      <c r="H341" s="37"/>
      <c r="I341" s="38">
        <v>24913.46</v>
      </c>
      <c r="J341" s="32">
        <v>3.3773617373686932E-3</v>
      </c>
    </row>
    <row r="342" spans="1:10" ht="25.5">
      <c r="A342" s="6" t="s">
        <v>1719</v>
      </c>
      <c r="B342" s="33" t="s">
        <v>420</v>
      </c>
      <c r="C342" s="6" t="s">
        <v>18</v>
      </c>
      <c r="D342" s="6" t="s">
        <v>421</v>
      </c>
      <c r="E342" s="157" t="s">
        <v>20</v>
      </c>
      <c r="F342" s="43">
        <v>107.9</v>
      </c>
      <c r="G342" s="39">
        <v>40.32</v>
      </c>
      <c r="H342" s="39">
        <v>50.4</v>
      </c>
      <c r="I342" s="39">
        <v>5438.16</v>
      </c>
      <c r="J342" s="34">
        <v>7.3721729160417437E-4</v>
      </c>
    </row>
    <row r="343" spans="1:10" ht="38.25">
      <c r="A343" s="6" t="s">
        <v>1720</v>
      </c>
      <c r="B343" s="33" t="s">
        <v>1721</v>
      </c>
      <c r="C343" s="6" t="s">
        <v>14</v>
      </c>
      <c r="D343" s="6" t="s">
        <v>1831</v>
      </c>
      <c r="E343" s="157" t="s">
        <v>106</v>
      </c>
      <c r="F343" s="43">
        <v>8.5</v>
      </c>
      <c r="G343" s="39">
        <v>1765.55</v>
      </c>
      <c r="H343" s="39">
        <v>2206.9299999999998</v>
      </c>
      <c r="I343" s="39">
        <v>18758.900000000001</v>
      </c>
      <c r="J343" s="34">
        <v>2.5430265846303796E-3</v>
      </c>
    </row>
    <row r="344" spans="1:10" ht="25.5">
      <c r="A344" s="6" t="s">
        <v>1722</v>
      </c>
      <c r="B344" s="33" t="s">
        <v>1723</v>
      </c>
      <c r="C344" s="6" t="s">
        <v>18</v>
      </c>
      <c r="D344" s="6" t="s">
        <v>1724</v>
      </c>
      <c r="E344" s="157" t="s">
        <v>20</v>
      </c>
      <c r="F344" s="43">
        <v>72</v>
      </c>
      <c r="G344" s="39">
        <v>7.96</v>
      </c>
      <c r="H344" s="39">
        <v>9.9499999999999993</v>
      </c>
      <c r="I344" s="39">
        <v>716.4</v>
      </c>
      <c r="J344" s="34">
        <v>9.7117861134139215E-5</v>
      </c>
    </row>
    <row r="345" spans="1:10" ht="15.75">
      <c r="A345" s="5" t="s">
        <v>405</v>
      </c>
      <c r="B345" s="5"/>
      <c r="C345" s="5"/>
      <c r="D345" s="5" t="s">
        <v>423</v>
      </c>
      <c r="E345" s="156"/>
      <c r="F345" s="42"/>
      <c r="G345" s="37"/>
      <c r="H345" s="37"/>
      <c r="I345" s="38">
        <v>41402</v>
      </c>
      <c r="J345" s="32">
        <v>5.6126098362306413E-3</v>
      </c>
    </row>
    <row r="346" spans="1:10" ht="15.75">
      <c r="A346" s="5" t="s">
        <v>407</v>
      </c>
      <c r="B346" s="5"/>
      <c r="C346" s="5"/>
      <c r="D346" s="5" t="s">
        <v>1725</v>
      </c>
      <c r="E346" s="156"/>
      <c r="F346" s="42"/>
      <c r="G346" s="37"/>
      <c r="H346" s="37"/>
      <c r="I346" s="38">
        <v>28690.09</v>
      </c>
      <c r="J346" s="32">
        <v>3.8893358131573924E-3</v>
      </c>
    </row>
    <row r="347" spans="1:10" ht="38.25">
      <c r="A347" s="6" t="s">
        <v>1726</v>
      </c>
      <c r="B347" s="33" t="s">
        <v>1721</v>
      </c>
      <c r="C347" s="6" t="s">
        <v>14</v>
      </c>
      <c r="D347" s="6" t="s">
        <v>1831</v>
      </c>
      <c r="E347" s="157" t="s">
        <v>106</v>
      </c>
      <c r="F347" s="43">
        <v>13</v>
      </c>
      <c r="G347" s="39">
        <v>1765.55</v>
      </c>
      <c r="H347" s="39">
        <v>2206.9299999999998</v>
      </c>
      <c r="I347" s="39">
        <v>28690.09</v>
      </c>
      <c r="J347" s="34">
        <v>3.8893358131573924E-3</v>
      </c>
    </row>
    <row r="348" spans="1:10" ht="15.75">
      <c r="A348" s="5" t="s">
        <v>408</v>
      </c>
      <c r="B348" s="5"/>
      <c r="C348" s="5"/>
      <c r="D348" s="5" t="s">
        <v>1727</v>
      </c>
      <c r="E348" s="156"/>
      <c r="F348" s="42"/>
      <c r="G348" s="37"/>
      <c r="H348" s="37"/>
      <c r="I348" s="38">
        <v>12711.91</v>
      </c>
      <c r="J348" s="32">
        <v>1.7232740230732489E-3</v>
      </c>
    </row>
    <row r="349" spans="1:10" ht="38.25">
      <c r="A349" s="6" t="s">
        <v>1728</v>
      </c>
      <c r="B349" s="33" t="s">
        <v>1721</v>
      </c>
      <c r="C349" s="6" t="s">
        <v>14</v>
      </c>
      <c r="D349" s="6" t="s">
        <v>1831</v>
      </c>
      <c r="E349" s="157" t="s">
        <v>106</v>
      </c>
      <c r="F349" s="43">
        <v>5.76</v>
      </c>
      <c r="G349" s="39">
        <v>1765.55</v>
      </c>
      <c r="H349" s="39">
        <v>2206.9299999999998</v>
      </c>
      <c r="I349" s="39">
        <v>12711.91</v>
      </c>
      <c r="J349" s="34">
        <v>1.7232740230732489E-3</v>
      </c>
    </row>
    <row r="350" spans="1:10" ht="15.75">
      <c r="A350" s="5" t="s">
        <v>1729</v>
      </c>
      <c r="B350" s="5"/>
      <c r="C350" s="5"/>
      <c r="D350" s="5" t="s">
        <v>1730</v>
      </c>
      <c r="E350" s="156"/>
      <c r="F350" s="42"/>
      <c r="G350" s="37"/>
      <c r="H350" s="37"/>
      <c r="I350" s="38">
        <v>168941.25</v>
      </c>
      <c r="J350" s="32">
        <v>2.2902307171032796E-2</v>
      </c>
    </row>
    <row r="351" spans="1:10" ht="38.25">
      <c r="A351" s="6" t="s">
        <v>1731</v>
      </c>
      <c r="B351" s="33" t="s">
        <v>1732</v>
      </c>
      <c r="C351" s="6" t="s">
        <v>14</v>
      </c>
      <c r="D351" s="6" t="s">
        <v>1832</v>
      </c>
      <c r="E351" s="157" t="s">
        <v>20</v>
      </c>
      <c r="F351" s="43">
        <v>750.85</v>
      </c>
      <c r="G351" s="39">
        <v>180</v>
      </c>
      <c r="H351" s="39">
        <v>225</v>
      </c>
      <c r="I351" s="39">
        <v>168941.25</v>
      </c>
      <c r="J351" s="34">
        <v>2.2902307171032796E-2</v>
      </c>
    </row>
    <row r="352" spans="1:10" ht="15.75">
      <c r="A352" s="5" t="s">
        <v>1733</v>
      </c>
      <c r="B352" s="5"/>
      <c r="C352" s="5"/>
      <c r="D352" s="5" t="s">
        <v>1734</v>
      </c>
      <c r="E352" s="156"/>
      <c r="F352" s="42"/>
      <c r="G352" s="37"/>
      <c r="H352" s="37"/>
      <c r="I352" s="38">
        <v>50874.95</v>
      </c>
      <c r="J352" s="32">
        <v>6.8967983379484583E-3</v>
      </c>
    </row>
    <row r="353" spans="1:10" ht="51">
      <c r="A353" s="6" t="s">
        <v>1735</v>
      </c>
      <c r="B353" s="33" t="s">
        <v>203</v>
      </c>
      <c r="C353" s="6" t="s">
        <v>18</v>
      </c>
      <c r="D353" s="6" t="s">
        <v>204</v>
      </c>
      <c r="E353" s="157" t="s">
        <v>20</v>
      </c>
      <c r="F353" s="43">
        <v>317.32</v>
      </c>
      <c r="G353" s="39">
        <v>42.64</v>
      </c>
      <c r="H353" s="39">
        <v>53.3</v>
      </c>
      <c r="I353" s="39">
        <v>16913.150000000001</v>
      </c>
      <c r="J353" s="34">
        <v>2.2928098171983062E-3</v>
      </c>
    </row>
    <row r="354" spans="1:10" ht="38.25">
      <c r="A354" s="6" t="s">
        <v>1736</v>
      </c>
      <c r="B354" s="33" t="s">
        <v>205</v>
      </c>
      <c r="C354" s="6" t="s">
        <v>18</v>
      </c>
      <c r="D354" s="6" t="s">
        <v>206</v>
      </c>
      <c r="E354" s="157" t="s">
        <v>20</v>
      </c>
      <c r="F354" s="43">
        <v>276</v>
      </c>
      <c r="G354" s="39">
        <v>98.44</v>
      </c>
      <c r="H354" s="39">
        <v>123.05</v>
      </c>
      <c r="I354" s="39">
        <v>33961.800000000003</v>
      </c>
      <c r="J354" s="34">
        <v>4.603988520750152E-3</v>
      </c>
    </row>
    <row r="355" spans="1:10" ht="15.75">
      <c r="A355" s="5" t="s">
        <v>1737</v>
      </c>
      <c r="B355" s="5"/>
      <c r="C355" s="5"/>
      <c r="D355" s="5" t="s">
        <v>1958</v>
      </c>
      <c r="E355" s="156"/>
      <c r="F355" s="42"/>
      <c r="G355" s="37"/>
      <c r="H355" s="37"/>
      <c r="I355" s="38">
        <v>329095.59000000003</v>
      </c>
      <c r="J355" s="32">
        <v>4.4613427986428832E-2</v>
      </c>
    </row>
    <row r="356" spans="1:10">
      <c r="A356" s="6" t="s">
        <v>1738</v>
      </c>
      <c r="B356" s="33" t="s">
        <v>1739</v>
      </c>
      <c r="C356" s="6" t="s">
        <v>14</v>
      </c>
      <c r="D356" s="6" t="s">
        <v>1833</v>
      </c>
      <c r="E356" s="157" t="s">
        <v>20</v>
      </c>
      <c r="F356" s="43">
        <v>852</v>
      </c>
      <c r="G356" s="39">
        <v>99.65</v>
      </c>
      <c r="H356" s="39">
        <v>124.56</v>
      </c>
      <c r="I356" s="39">
        <v>106125.12</v>
      </c>
      <c r="J356" s="34">
        <v>1.4386717848972445E-2</v>
      </c>
    </row>
    <row r="357" spans="1:10">
      <c r="A357" s="6" t="s">
        <v>1740</v>
      </c>
      <c r="B357" s="33" t="s">
        <v>1631</v>
      </c>
      <c r="C357" s="6" t="s">
        <v>157</v>
      </c>
      <c r="D357" s="6" t="s">
        <v>1632</v>
      </c>
      <c r="E357" s="157" t="s">
        <v>83</v>
      </c>
      <c r="F357" s="43">
        <v>46.5</v>
      </c>
      <c r="G357" s="39">
        <v>60.72</v>
      </c>
      <c r="H357" s="39">
        <v>75.900000000000006</v>
      </c>
      <c r="I357" s="39">
        <v>3529.35</v>
      </c>
      <c r="J357" s="34">
        <v>4.7845187492151622E-4</v>
      </c>
    </row>
    <row r="358" spans="1:10" ht="25.5">
      <c r="A358" s="6" t="s">
        <v>1741</v>
      </c>
      <c r="B358" s="33" t="s">
        <v>1915</v>
      </c>
      <c r="C358" s="6" t="s">
        <v>18</v>
      </c>
      <c r="D358" s="6" t="s">
        <v>1916</v>
      </c>
      <c r="E358" s="157" t="s">
        <v>20</v>
      </c>
      <c r="F358" s="43">
        <v>852</v>
      </c>
      <c r="G358" s="39">
        <v>206.05</v>
      </c>
      <c r="H358" s="39">
        <v>257.56</v>
      </c>
      <c r="I358" s="39">
        <v>219441.12</v>
      </c>
      <c r="J358" s="34">
        <v>2.9748258262534865E-2</v>
      </c>
    </row>
    <row r="359" spans="1:10" ht="15.75">
      <c r="A359" s="5" t="s">
        <v>1742</v>
      </c>
      <c r="B359" s="5"/>
      <c r="C359" s="5"/>
      <c r="D359" s="5" t="s">
        <v>241</v>
      </c>
      <c r="E359" s="156"/>
      <c r="F359" s="42"/>
      <c r="G359" s="37"/>
      <c r="H359" s="37"/>
      <c r="I359" s="38">
        <v>18854.32</v>
      </c>
      <c r="J359" s="32">
        <v>2.5559620764079058E-3</v>
      </c>
    </row>
    <row r="360" spans="1:10" ht="38.25">
      <c r="A360" s="6" t="s">
        <v>1743</v>
      </c>
      <c r="B360" s="33" t="s">
        <v>1744</v>
      </c>
      <c r="C360" s="6" t="s">
        <v>18</v>
      </c>
      <c r="D360" s="6" t="s">
        <v>1745</v>
      </c>
      <c r="E360" s="157" t="s">
        <v>20</v>
      </c>
      <c r="F360" s="43">
        <v>7.56</v>
      </c>
      <c r="G360" s="39">
        <v>656.91</v>
      </c>
      <c r="H360" s="39">
        <v>821.13</v>
      </c>
      <c r="I360" s="39">
        <v>6207.74</v>
      </c>
      <c r="J360" s="34">
        <v>8.4154443226806439E-4</v>
      </c>
    </row>
    <row r="361" spans="1:10" ht="38.25">
      <c r="A361" s="6" t="s">
        <v>1746</v>
      </c>
      <c r="B361" s="33" t="s">
        <v>1747</v>
      </c>
      <c r="C361" s="6" t="s">
        <v>14</v>
      </c>
      <c r="D361" s="6" t="s">
        <v>1834</v>
      </c>
      <c r="E361" s="157" t="s">
        <v>20</v>
      </c>
      <c r="F361" s="43">
        <v>29.92</v>
      </c>
      <c r="G361" s="39">
        <v>338.15</v>
      </c>
      <c r="H361" s="39">
        <v>422.68</v>
      </c>
      <c r="I361" s="39">
        <v>12646.58</v>
      </c>
      <c r="J361" s="34">
        <v>1.7144176441398413E-3</v>
      </c>
    </row>
    <row r="362" spans="1:10" ht="15.75">
      <c r="A362" s="5" t="s">
        <v>1748</v>
      </c>
      <c r="B362" s="5"/>
      <c r="C362" s="5"/>
      <c r="D362" s="5" t="s">
        <v>210</v>
      </c>
      <c r="E362" s="156"/>
      <c r="F362" s="42"/>
      <c r="G362" s="37"/>
      <c r="H362" s="37"/>
      <c r="I362" s="38">
        <v>14038.23</v>
      </c>
      <c r="J362" s="32">
        <v>1.9030749186335946E-3</v>
      </c>
    </row>
    <row r="363" spans="1:10" ht="38.25">
      <c r="A363" s="6" t="s">
        <v>1749</v>
      </c>
      <c r="B363" s="33" t="s">
        <v>211</v>
      </c>
      <c r="C363" s="6" t="s">
        <v>18</v>
      </c>
      <c r="D363" s="6" t="s">
        <v>212</v>
      </c>
      <c r="E363" s="157" t="s">
        <v>20</v>
      </c>
      <c r="F363" s="43">
        <v>634.64</v>
      </c>
      <c r="G363" s="39">
        <v>2.88</v>
      </c>
      <c r="H363" s="39">
        <v>3.6</v>
      </c>
      <c r="I363" s="39">
        <v>2284.6999999999998</v>
      </c>
      <c r="J363" s="34">
        <v>3.0972246975595735E-4</v>
      </c>
    </row>
    <row r="364" spans="1:10" ht="51">
      <c r="A364" s="6" t="s">
        <v>1750</v>
      </c>
      <c r="B364" s="33" t="s">
        <v>213</v>
      </c>
      <c r="C364" s="6" t="s">
        <v>18</v>
      </c>
      <c r="D364" s="6" t="s">
        <v>214</v>
      </c>
      <c r="E364" s="157" t="s">
        <v>20</v>
      </c>
      <c r="F364" s="43">
        <v>634.64</v>
      </c>
      <c r="G364" s="39">
        <v>14.82</v>
      </c>
      <c r="H364" s="39">
        <v>18.52</v>
      </c>
      <c r="I364" s="39">
        <v>11753.53</v>
      </c>
      <c r="J364" s="34">
        <v>1.593352448877637E-3</v>
      </c>
    </row>
    <row r="365" spans="1:10" ht="38.25" customHeight="1">
      <c r="A365" s="5" t="s">
        <v>1751</v>
      </c>
      <c r="B365" s="5"/>
      <c r="C365" s="5"/>
      <c r="D365" s="5" t="s">
        <v>1752</v>
      </c>
      <c r="E365" s="156"/>
      <c r="F365" s="42"/>
      <c r="G365" s="37"/>
      <c r="H365" s="37"/>
      <c r="I365" s="38">
        <v>159199.20000000001</v>
      </c>
      <c r="J365" s="32">
        <v>2.158163846770806E-2</v>
      </c>
    </row>
    <row r="366" spans="1:10" ht="25.5">
      <c r="A366" s="6" t="s">
        <v>1753</v>
      </c>
      <c r="B366" s="33" t="s">
        <v>201</v>
      </c>
      <c r="C366" s="6" t="s">
        <v>18</v>
      </c>
      <c r="D366" s="6" t="s">
        <v>202</v>
      </c>
      <c r="E366" s="157" t="s">
        <v>20</v>
      </c>
      <c r="F366" s="43">
        <v>720</v>
      </c>
      <c r="G366" s="39">
        <v>19.52</v>
      </c>
      <c r="H366" s="39">
        <v>24.4</v>
      </c>
      <c r="I366" s="39">
        <v>17568</v>
      </c>
      <c r="J366" s="34">
        <v>2.3815837303246198E-3</v>
      </c>
    </row>
    <row r="367" spans="1:10" ht="38.25" customHeight="1">
      <c r="A367" s="6" t="s">
        <v>1754</v>
      </c>
      <c r="B367" s="33" t="s">
        <v>1755</v>
      </c>
      <c r="C367" s="6" t="s">
        <v>18</v>
      </c>
      <c r="D367" s="6" t="s">
        <v>1756</v>
      </c>
      <c r="E367" s="157" t="s">
        <v>20</v>
      </c>
      <c r="F367" s="43">
        <v>720</v>
      </c>
      <c r="G367" s="39">
        <v>68.7</v>
      </c>
      <c r="H367" s="39">
        <v>85.87</v>
      </c>
      <c r="I367" s="39">
        <v>61826.400000000001</v>
      </c>
      <c r="J367" s="34">
        <v>8.3814178247120941E-3</v>
      </c>
    </row>
    <row r="368" spans="1:10" ht="25.5">
      <c r="A368" s="6" t="s">
        <v>1757</v>
      </c>
      <c r="B368" s="33" t="s">
        <v>1758</v>
      </c>
      <c r="C368" s="6" t="s">
        <v>14</v>
      </c>
      <c r="D368" s="6" t="s">
        <v>1835</v>
      </c>
      <c r="E368" s="157" t="s">
        <v>20</v>
      </c>
      <c r="F368" s="43">
        <v>720</v>
      </c>
      <c r="G368" s="39">
        <v>7.1</v>
      </c>
      <c r="H368" s="39">
        <v>8.8699999999999992</v>
      </c>
      <c r="I368" s="39">
        <v>6386.4</v>
      </c>
      <c r="J368" s="34">
        <v>8.6576424950735151E-4</v>
      </c>
    </row>
    <row r="369" spans="1:10" ht="38.25">
      <c r="A369" s="6" t="s">
        <v>1759</v>
      </c>
      <c r="B369" s="33" t="s">
        <v>1760</v>
      </c>
      <c r="C369" s="6" t="s">
        <v>14</v>
      </c>
      <c r="D369" s="6" t="s">
        <v>1836</v>
      </c>
      <c r="E369" s="157" t="s">
        <v>20</v>
      </c>
      <c r="F369" s="43">
        <v>720</v>
      </c>
      <c r="G369" s="39">
        <v>81.58</v>
      </c>
      <c r="H369" s="39">
        <v>101.97</v>
      </c>
      <c r="I369" s="39">
        <v>73418.399999999994</v>
      </c>
      <c r="J369" s="34">
        <v>9.9528726631639957E-3</v>
      </c>
    </row>
    <row r="370" spans="1:10" ht="15.75">
      <c r="A370" s="5" t="s">
        <v>1761</v>
      </c>
      <c r="B370" s="5"/>
      <c r="C370" s="5"/>
      <c r="D370" s="5" t="s">
        <v>215</v>
      </c>
      <c r="E370" s="156"/>
      <c r="F370" s="42"/>
      <c r="G370" s="37"/>
      <c r="H370" s="37"/>
      <c r="I370" s="38">
        <v>53038.44</v>
      </c>
      <c r="J370" s="32">
        <v>7.190089127151556E-3</v>
      </c>
    </row>
    <row r="371" spans="1:10" ht="25.5">
      <c r="A371" s="6" t="s">
        <v>1762</v>
      </c>
      <c r="B371" s="33" t="s">
        <v>1763</v>
      </c>
      <c r="C371" s="6" t="s">
        <v>14</v>
      </c>
      <c r="D371" s="6" t="s">
        <v>1837</v>
      </c>
      <c r="E371" s="157" t="s">
        <v>20</v>
      </c>
      <c r="F371" s="43">
        <v>847.2</v>
      </c>
      <c r="G371" s="39">
        <v>5.97</v>
      </c>
      <c r="H371" s="39">
        <v>7.46</v>
      </c>
      <c r="I371" s="39">
        <v>6320.11</v>
      </c>
      <c r="J371" s="34">
        <v>8.5677772938649432E-4</v>
      </c>
    </row>
    <row r="372" spans="1:10" ht="25.5">
      <c r="A372" s="6" t="s">
        <v>1959</v>
      </c>
      <c r="B372" s="33" t="s">
        <v>1765</v>
      </c>
      <c r="C372" s="6" t="s">
        <v>14</v>
      </c>
      <c r="D372" s="6" t="s">
        <v>1838</v>
      </c>
      <c r="E372" s="157" t="s">
        <v>20</v>
      </c>
      <c r="F372" s="43">
        <v>1323.2</v>
      </c>
      <c r="G372" s="39">
        <v>13.85</v>
      </c>
      <c r="H372" s="39">
        <v>17.309999999999999</v>
      </c>
      <c r="I372" s="39">
        <v>22904.59</v>
      </c>
      <c r="J372" s="34">
        <v>3.1050318131691703E-3</v>
      </c>
    </row>
    <row r="373" spans="1:10">
      <c r="A373" s="6" t="s">
        <v>1764</v>
      </c>
      <c r="B373" s="33" t="s">
        <v>323</v>
      </c>
      <c r="C373" s="6" t="s">
        <v>18</v>
      </c>
      <c r="D373" s="6" t="s">
        <v>324</v>
      </c>
      <c r="E373" s="157" t="s">
        <v>20</v>
      </c>
      <c r="F373" s="43">
        <v>480</v>
      </c>
      <c r="G373" s="39">
        <v>11.48</v>
      </c>
      <c r="H373" s="39">
        <v>14.35</v>
      </c>
      <c r="I373" s="39">
        <v>6888</v>
      </c>
      <c r="J373" s="34">
        <v>9.3376301994968014E-4</v>
      </c>
    </row>
    <row r="374" spans="1:10" ht="25.5">
      <c r="A374" s="6" t="s">
        <v>1766</v>
      </c>
      <c r="B374" s="33" t="s">
        <v>333</v>
      </c>
      <c r="C374" s="6" t="s">
        <v>18</v>
      </c>
      <c r="D374" s="6" t="s">
        <v>334</v>
      </c>
      <c r="E374" s="157" t="s">
        <v>20</v>
      </c>
      <c r="F374" s="43">
        <v>476</v>
      </c>
      <c r="G374" s="39">
        <v>8.84</v>
      </c>
      <c r="H374" s="39">
        <v>11.05</v>
      </c>
      <c r="I374" s="39">
        <v>5259.8</v>
      </c>
      <c r="J374" s="34">
        <v>7.1303814348596512E-4</v>
      </c>
    </row>
    <row r="375" spans="1:10" ht="25.5">
      <c r="A375" s="6" t="s">
        <v>1767</v>
      </c>
      <c r="B375" s="33" t="s">
        <v>218</v>
      </c>
      <c r="C375" s="6" t="s">
        <v>18</v>
      </c>
      <c r="D375" s="6" t="s">
        <v>219</v>
      </c>
      <c r="E375" s="157" t="s">
        <v>20</v>
      </c>
      <c r="F375" s="43">
        <v>847.2</v>
      </c>
      <c r="G375" s="39">
        <v>11.02</v>
      </c>
      <c r="H375" s="39">
        <v>13.77</v>
      </c>
      <c r="I375" s="39">
        <v>11665.94</v>
      </c>
      <c r="J375" s="34">
        <v>1.5814784211602457E-3</v>
      </c>
    </row>
    <row r="376" spans="1:10" ht="15.75">
      <c r="A376" s="5" t="s">
        <v>1768</v>
      </c>
      <c r="B376" s="5"/>
      <c r="C376" s="5"/>
      <c r="D376" s="5" t="s">
        <v>1778</v>
      </c>
      <c r="E376" s="156"/>
      <c r="F376" s="42"/>
      <c r="G376" s="37"/>
      <c r="H376" s="37"/>
      <c r="I376" s="38">
        <v>14999.3</v>
      </c>
      <c r="J376" s="32">
        <v>2.0333611592815385E-3</v>
      </c>
    </row>
    <row r="377" spans="1:10">
      <c r="A377" s="6" t="s">
        <v>1769</v>
      </c>
      <c r="B377" s="33" t="s">
        <v>1780</v>
      </c>
      <c r="C377" s="6" t="s">
        <v>18</v>
      </c>
      <c r="D377" s="6" t="s">
        <v>1781</v>
      </c>
      <c r="E377" s="157" t="s">
        <v>32</v>
      </c>
      <c r="F377" s="43">
        <v>10</v>
      </c>
      <c r="G377" s="39">
        <v>141.44999999999999</v>
      </c>
      <c r="H377" s="39">
        <v>176.81</v>
      </c>
      <c r="I377" s="39">
        <v>1768.1</v>
      </c>
      <c r="J377" s="34">
        <v>2.3969024325973135E-4</v>
      </c>
    </row>
    <row r="378" spans="1:10">
      <c r="A378" s="6" t="s">
        <v>1770</v>
      </c>
      <c r="B378" s="33" t="s">
        <v>1783</v>
      </c>
      <c r="C378" s="6" t="s">
        <v>14</v>
      </c>
      <c r="D378" s="6" t="s">
        <v>1840</v>
      </c>
      <c r="E378" s="157" t="s">
        <v>27</v>
      </c>
      <c r="F378" s="43">
        <v>20</v>
      </c>
      <c r="G378" s="39">
        <v>17.09</v>
      </c>
      <c r="H378" s="39">
        <v>21.36</v>
      </c>
      <c r="I378" s="39">
        <v>427.2</v>
      </c>
      <c r="J378" s="34">
        <v>5.7912828414997588E-5</v>
      </c>
    </row>
    <row r="379" spans="1:10" ht="25.5">
      <c r="A379" s="6" t="s">
        <v>1771</v>
      </c>
      <c r="B379" s="33" t="s">
        <v>1785</v>
      </c>
      <c r="C379" s="6" t="s">
        <v>18</v>
      </c>
      <c r="D379" s="6" t="s">
        <v>1786</v>
      </c>
      <c r="E379" s="157" t="s">
        <v>83</v>
      </c>
      <c r="F379" s="43">
        <v>113</v>
      </c>
      <c r="G379" s="39">
        <v>43.28</v>
      </c>
      <c r="H379" s="39">
        <v>54.1</v>
      </c>
      <c r="I379" s="39">
        <v>6113.3</v>
      </c>
      <c r="J379" s="34">
        <v>8.2874179295272651E-4</v>
      </c>
    </row>
    <row r="380" spans="1:10">
      <c r="A380" s="6" t="s">
        <v>1772</v>
      </c>
      <c r="B380" s="33" t="s">
        <v>1788</v>
      </c>
      <c r="C380" s="6" t="s">
        <v>18</v>
      </c>
      <c r="D380" s="6" t="s">
        <v>1789</v>
      </c>
      <c r="E380" s="157" t="s">
        <v>32</v>
      </c>
      <c r="F380" s="43">
        <v>10</v>
      </c>
      <c r="G380" s="39">
        <v>58.5</v>
      </c>
      <c r="H380" s="39">
        <v>73.12</v>
      </c>
      <c r="I380" s="39">
        <v>731.2</v>
      </c>
      <c r="J380" s="34">
        <v>9.9124204440651293E-5</v>
      </c>
    </row>
    <row r="381" spans="1:10" ht="38.25">
      <c r="A381" s="6" t="s">
        <v>1773</v>
      </c>
      <c r="B381" s="33" t="s">
        <v>743</v>
      </c>
      <c r="C381" s="6" t="s">
        <v>18</v>
      </c>
      <c r="D381" s="6" t="s">
        <v>744</v>
      </c>
      <c r="E381" s="157" t="s">
        <v>83</v>
      </c>
      <c r="F381" s="43">
        <v>30</v>
      </c>
      <c r="G381" s="39">
        <v>6.96</v>
      </c>
      <c r="H381" s="39">
        <v>8.6999999999999993</v>
      </c>
      <c r="I381" s="39">
        <v>261</v>
      </c>
      <c r="J381" s="34">
        <v>3.5382135337814538E-5</v>
      </c>
    </row>
    <row r="382" spans="1:10" ht="25.5">
      <c r="A382" s="6" t="s">
        <v>1774</v>
      </c>
      <c r="B382" s="33" t="s">
        <v>857</v>
      </c>
      <c r="C382" s="6" t="s">
        <v>18</v>
      </c>
      <c r="D382" s="6" t="s">
        <v>858</v>
      </c>
      <c r="E382" s="157" t="s">
        <v>83</v>
      </c>
      <c r="F382" s="43">
        <v>150</v>
      </c>
      <c r="G382" s="39">
        <v>29.56</v>
      </c>
      <c r="H382" s="39">
        <v>36.950000000000003</v>
      </c>
      <c r="I382" s="39">
        <v>5542.5</v>
      </c>
      <c r="J382" s="34">
        <v>7.5136201191508458E-4</v>
      </c>
    </row>
    <row r="383" spans="1:10" ht="38.25">
      <c r="A383" s="6" t="s">
        <v>1775</v>
      </c>
      <c r="B383" s="33" t="s">
        <v>1791</v>
      </c>
      <c r="C383" s="6" t="s">
        <v>14</v>
      </c>
      <c r="D383" s="6" t="s">
        <v>1841</v>
      </c>
      <c r="E383" s="157" t="s">
        <v>27</v>
      </c>
      <c r="F383" s="43">
        <v>20</v>
      </c>
      <c r="G383" s="39">
        <v>6.24</v>
      </c>
      <c r="H383" s="39">
        <v>7.8</v>
      </c>
      <c r="I383" s="39">
        <v>156</v>
      </c>
      <c r="J383" s="34">
        <v>2.1147942960532827E-5</v>
      </c>
    </row>
    <row r="384" spans="1:10" ht="15.75">
      <c r="A384" s="5" t="s">
        <v>1777</v>
      </c>
      <c r="B384" s="5"/>
      <c r="C384" s="5"/>
      <c r="D384" s="5" t="s">
        <v>1793</v>
      </c>
      <c r="E384" s="156"/>
      <c r="F384" s="42"/>
      <c r="G384" s="37"/>
      <c r="H384" s="37"/>
      <c r="I384" s="38">
        <v>61650.86</v>
      </c>
      <c r="J384" s="32">
        <v>8.3576209663320175E-3</v>
      </c>
    </row>
    <row r="385" spans="1:10" ht="51">
      <c r="A385" s="6" t="s">
        <v>1779</v>
      </c>
      <c r="B385" s="33" t="s">
        <v>207</v>
      </c>
      <c r="C385" s="6" t="s">
        <v>18</v>
      </c>
      <c r="D385" s="6" t="s">
        <v>208</v>
      </c>
      <c r="E385" s="157" t="s">
        <v>20</v>
      </c>
      <c r="F385" s="43">
        <v>229.36</v>
      </c>
      <c r="G385" s="39">
        <v>143.91</v>
      </c>
      <c r="H385" s="39">
        <v>179.88</v>
      </c>
      <c r="I385" s="39">
        <v>41257.269999999997</v>
      </c>
      <c r="J385" s="34">
        <v>5.59298969658527E-3</v>
      </c>
    </row>
    <row r="386" spans="1:10" ht="38.25">
      <c r="A386" s="6" t="s">
        <v>1782</v>
      </c>
      <c r="B386" s="33" t="s">
        <v>1747</v>
      </c>
      <c r="C386" s="6" t="s">
        <v>14</v>
      </c>
      <c r="D386" s="6" t="s">
        <v>1834</v>
      </c>
      <c r="E386" s="157" t="s">
        <v>20</v>
      </c>
      <c r="F386" s="43">
        <v>4</v>
      </c>
      <c r="G386" s="39">
        <v>338.15</v>
      </c>
      <c r="H386" s="39">
        <v>422.68</v>
      </c>
      <c r="I386" s="39">
        <v>1690.72</v>
      </c>
      <c r="J386" s="34">
        <v>2.2920032129635935E-4</v>
      </c>
    </row>
    <row r="387" spans="1:10" ht="38.25">
      <c r="A387" s="6" t="s">
        <v>1784</v>
      </c>
      <c r="B387" s="33" t="s">
        <v>222</v>
      </c>
      <c r="C387" s="6" t="s">
        <v>14</v>
      </c>
      <c r="D387" s="6" t="s">
        <v>1439</v>
      </c>
      <c r="E387" s="157" t="s">
        <v>223</v>
      </c>
      <c r="F387" s="43">
        <v>1</v>
      </c>
      <c r="G387" s="39">
        <v>2922.31</v>
      </c>
      <c r="H387" s="39">
        <v>3652.88</v>
      </c>
      <c r="I387" s="39">
        <v>3652.88</v>
      </c>
      <c r="J387" s="34">
        <v>4.951980633440458E-4</v>
      </c>
    </row>
    <row r="388" spans="1:10" ht="25.5">
      <c r="A388" s="6" t="s">
        <v>1787</v>
      </c>
      <c r="B388" s="33" t="s">
        <v>224</v>
      </c>
      <c r="C388" s="6" t="s">
        <v>14</v>
      </c>
      <c r="D388" s="6" t="s">
        <v>1440</v>
      </c>
      <c r="E388" s="157" t="s">
        <v>223</v>
      </c>
      <c r="F388" s="43">
        <v>1</v>
      </c>
      <c r="G388" s="39">
        <v>942.65</v>
      </c>
      <c r="H388" s="39">
        <v>1178.31</v>
      </c>
      <c r="I388" s="39">
        <v>1178.31</v>
      </c>
      <c r="J388" s="34">
        <v>1.5973610685785536E-4</v>
      </c>
    </row>
    <row r="389" spans="1:10">
      <c r="A389" s="6" t="s">
        <v>1790</v>
      </c>
      <c r="B389" s="33" t="s">
        <v>209</v>
      </c>
      <c r="C389" s="6" t="s">
        <v>14</v>
      </c>
      <c r="D389" s="6" t="s">
        <v>1842</v>
      </c>
      <c r="E389" s="157" t="s">
        <v>20</v>
      </c>
      <c r="F389" s="43">
        <v>536</v>
      </c>
      <c r="G389" s="39">
        <v>20.71</v>
      </c>
      <c r="H389" s="39">
        <v>25.88</v>
      </c>
      <c r="I389" s="39">
        <v>13871.68</v>
      </c>
      <c r="J389" s="34">
        <v>1.8804967782484871E-3</v>
      </c>
    </row>
    <row r="390" spans="1:10" ht="15.75">
      <c r="A390" s="5" t="s">
        <v>1792</v>
      </c>
      <c r="B390" s="5"/>
      <c r="C390" s="5"/>
      <c r="D390" s="5" t="s">
        <v>339</v>
      </c>
      <c r="E390" s="156"/>
      <c r="F390" s="42"/>
      <c r="G390" s="37"/>
      <c r="H390" s="37"/>
      <c r="I390" s="38">
        <v>29047</v>
      </c>
      <c r="J390" s="32">
        <v>3.9377198665038271E-3</v>
      </c>
    </row>
    <row r="391" spans="1:10" ht="51">
      <c r="A391" s="6" t="s">
        <v>1794</v>
      </c>
      <c r="B391" s="33" t="s">
        <v>1799</v>
      </c>
      <c r="C391" s="6" t="s">
        <v>18</v>
      </c>
      <c r="D391" s="6" t="s">
        <v>1800</v>
      </c>
      <c r="E391" s="157" t="s">
        <v>20</v>
      </c>
      <c r="F391" s="43">
        <v>103</v>
      </c>
      <c r="G391" s="39">
        <v>79.94</v>
      </c>
      <c r="H391" s="39">
        <v>99.92</v>
      </c>
      <c r="I391" s="39">
        <v>10291.76</v>
      </c>
      <c r="J391" s="34">
        <v>1.3951894451505983E-3</v>
      </c>
    </row>
    <row r="392" spans="1:10" ht="25.5">
      <c r="A392" s="6" t="s">
        <v>1795</v>
      </c>
      <c r="B392" s="33" t="s">
        <v>1621</v>
      </c>
      <c r="C392" s="6" t="s">
        <v>18</v>
      </c>
      <c r="D392" s="6" t="s">
        <v>1622</v>
      </c>
      <c r="E392" s="157" t="s">
        <v>106</v>
      </c>
      <c r="F392" s="43">
        <v>5.36</v>
      </c>
      <c r="G392" s="39">
        <v>1559.87</v>
      </c>
      <c r="H392" s="39">
        <v>1949.83</v>
      </c>
      <c r="I392" s="39">
        <v>10451.08</v>
      </c>
      <c r="J392" s="34">
        <v>1.4167874597177271E-3</v>
      </c>
    </row>
    <row r="393" spans="1:10">
      <c r="A393" s="6" t="s">
        <v>1796</v>
      </c>
      <c r="B393" s="33" t="s">
        <v>1801</v>
      </c>
      <c r="C393" s="6" t="s">
        <v>18</v>
      </c>
      <c r="D393" s="6" t="s">
        <v>1802</v>
      </c>
      <c r="E393" s="157" t="s">
        <v>106</v>
      </c>
      <c r="F393" s="43">
        <v>38</v>
      </c>
      <c r="G393" s="39">
        <v>59.66</v>
      </c>
      <c r="H393" s="39">
        <v>74.569999999999993</v>
      </c>
      <c r="I393" s="39">
        <v>2833.66</v>
      </c>
      <c r="J393" s="34">
        <v>3.8414153877912467E-4</v>
      </c>
    </row>
    <row r="394" spans="1:10" ht="51">
      <c r="A394" s="6" t="s">
        <v>1797</v>
      </c>
      <c r="B394" s="33" t="s">
        <v>213</v>
      </c>
      <c r="C394" s="6" t="s">
        <v>18</v>
      </c>
      <c r="D394" s="6" t="s">
        <v>214</v>
      </c>
      <c r="E394" s="157" t="s">
        <v>20</v>
      </c>
      <c r="F394" s="43">
        <v>150</v>
      </c>
      <c r="G394" s="39">
        <v>14.82</v>
      </c>
      <c r="H394" s="39">
        <v>18.52</v>
      </c>
      <c r="I394" s="39">
        <v>2778</v>
      </c>
      <c r="J394" s="34">
        <v>3.765960611817961E-4</v>
      </c>
    </row>
    <row r="395" spans="1:10" ht="38.25">
      <c r="A395" s="6" t="s">
        <v>1798</v>
      </c>
      <c r="B395" s="33" t="s">
        <v>211</v>
      </c>
      <c r="C395" s="6" t="s">
        <v>18</v>
      </c>
      <c r="D395" s="6" t="s">
        <v>212</v>
      </c>
      <c r="E395" s="157" t="s">
        <v>20</v>
      </c>
      <c r="F395" s="43">
        <v>150</v>
      </c>
      <c r="G395" s="39">
        <v>2.88</v>
      </c>
      <c r="H395" s="39">
        <v>3.6</v>
      </c>
      <c r="I395" s="39">
        <v>540</v>
      </c>
      <c r="J395" s="34">
        <v>7.3204417940305938E-5</v>
      </c>
    </row>
    <row r="396" spans="1:10">
      <c r="A396" s="6" t="s">
        <v>1960</v>
      </c>
      <c r="B396" s="33" t="s">
        <v>323</v>
      </c>
      <c r="C396" s="6" t="s">
        <v>18</v>
      </c>
      <c r="D396" s="6" t="s">
        <v>324</v>
      </c>
      <c r="E396" s="157" t="s">
        <v>20</v>
      </c>
      <c r="F396" s="43">
        <v>150</v>
      </c>
      <c r="G396" s="39">
        <v>11.48</v>
      </c>
      <c r="H396" s="39">
        <v>14.35</v>
      </c>
      <c r="I396" s="39">
        <v>2152.5</v>
      </c>
      <c r="J396" s="34">
        <v>2.9180094373427507E-4</v>
      </c>
    </row>
    <row r="397" spans="1:10" ht="15.75">
      <c r="A397" s="5" t="s">
        <v>410</v>
      </c>
      <c r="B397" s="5"/>
      <c r="C397" s="5"/>
      <c r="D397" s="5" t="s">
        <v>1803</v>
      </c>
      <c r="E397" s="156"/>
      <c r="F397" s="42"/>
      <c r="G397" s="37"/>
      <c r="H397" s="37"/>
      <c r="I397" s="38">
        <v>29488.26</v>
      </c>
      <c r="J397" s="32">
        <v>3.9975387210600113E-3</v>
      </c>
    </row>
    <row r="398" spans="1:10" ht="25.5">
      <c r="A398" s="6" t="s">
        <v>412</v>
      </c>
      <c r="B398" s="33" t="s">
        <v>1804</v>
      </c>
      <c r="C398" s="6" t="s">
        <v>14</v>
      </c>
      <c r="D398" s="6" t="s">
        <v>1843</v>
      </c>
      <c r="E398" s="157" t="s">
        <v>27</v>
      </c>
      <c r="F398" s="43">
        <v>85</v>
      </c>
      <c r="G398" s="39">
        <v>75.66</v>
      </c>
      <c r="H398" s="39">
        <v>94.57</v>
      </c>
      <c r="I398" s="39">
        <v>8038.45</v>
      </c>
      <c r="J398" s="34">
        <v>1.0897223210967635E-3</v>
      </c>
    </row>
    <row r="399" spans="1:10">
      <c r="A399" s="6" t="s">
        <v>416</v>
      </c>
      <c r="B399" s="33" t="s">
        <v>1805</v>
      </c>
      <c r="C399" s="6" t="s">
        <v>14</v>
      </c>
      <c r="D399" s="6" t="s">
        <v>1844</v>
      </c>
      <c r="E399" s="157" t="s">
        <v>27</v>
      </c>
      <c r="F399" s="43">
        <v>95</v>
      </c>
      <c r="G399" s="39">
        <v>38.94</v>
      </c>
      <c r="H399" s="39">
        <v>48.67</v>
      </c>
      <c r="I399" s="39">
        <v>4623.6499999999996</v>
      </c>
      <c r="J399" s="34">
        <v>6.2679927224017695E-4</v>
      </c>
    </row>
    <row r="400" spans="1:10" ht="25.5">
      <c r="A400" s="6" t="s">
        <v>422</v>
      </c>
      <c r="B400" s="33" t="s">
        <v>370</v>
      </c>
      <c r="C400" s="6" t="s">
        <v>14</v>
      </c>
      <c r="D400" s="6" t="s">
        <v>1845</v>
      </c>
      <c r="E400" s="157" t="s">
        <v>27</v>
      </c>
      <c r="F400" s="43">
        <v>80</v>
      </c>
      <c r="G400" s="39">
        <v>38.96</v>
      </c>
      <c r="H400" s="39">
        <v>48.7</v>
      </c>
      <c r="I400" s="39">
        <v>3896</v>
      </c>
      <c r="J400" s="34">
        <v>5.2815631906561464E-4</v>
      </c>
    </row>
    <row r="401" spans="1:10" ht="14.25" customHeight="1">
      <c r="A401" s="6" t="s">
        <v>442</v>
      </c>
      <c r="B401" s="33" t="s">
        <v>1806</v>
      </c>
      <c r="C401" s="6" t="s">
        <v>14</v>
      </c>
      <c r="D401" s="6" t="s">
        <v>1846</v>
      </c>
      <c r="E401" s="157" t="s">
        <v>27</v>
      </c>
      <c r="F401" s="43">
        <v>12</v>
      </c>
      <c r="G401" s="39">
        <v>86.59</v>
      </c>
      <c r="H401" s="39">
        <v>108.23</v>
      </c>
      <c r="I401" s="39">
        <v>1298.76</v>
      </c>
      <c r="J401" s="34">
        <v>1.7606475897065138E-4</v>
      </c>
    </row>
    <row r="402" spans="1:10">
      <c r="A402" s="6" t="s">
        <v>446</v>
      </c>
      <c r="B402" s="33" t="s">
        <v>1807</v>
      </c>
      <c r="C402" s="6" t="s">
        <v>14</v>
      </c>
      <c r="D402" s="6" t="s">
        <v>1847</v>
      </c>
      <c r="E402" s="157" t="s">
        <v>106</v>
      </c>
      <c r="F402" s="43">
        <v>40</v>
      </c>
      <c r="G402" s="39">
        <v>210.18</v>
      </c>
      <c r="H402" s="39">
        <v>262.72000000000003</v>
      </c>
      <c r="I402" s="39">
        <v>10508.8</v>
      </c>
      <c r="J402" s="34">
        <v>1.4246121986131242E-3</v>
      </c>
    </row>
    <row r="403" spans="1:10" ht="25.5">
      <c r="A403" s="6" t="s">
        <v>453</v>
      </c>
      <c r="B403" s="33" t="s">
        <v>1808</v>
      </c>
      <c r="C403" s="6" t="s">
        <v>14</v>
      </c>
      <c r="D403" s="6" t="s">
        <v>1848</v>
      </c>
      <c r="E403" s="157" t="s">
        <v>27</v>
      </c>
      <c r="F403" s="43">
        <v>60</v>
      </c>
      <c r="G403" s="39">
        <v>14.97</v>
      </c>
      <c r="H403" s="39">
        <v>18.71</v>
      </c>
      <c r="I403" s="39">
        <v>1122.5999999999999</v>
      </c>
      <c r="J403" s="34">
        <v>1.5218385107368046E-4</v>
      </c>
    </row>
    <row r="404" spans="1:10" ht="15.75">
      <c r="A404" s="5" t="s">
        <v>529</v>
      </c>
      <c r="B404" s="5"/>
      <c r="C404" s="5"/>
      <c r="D404" s="5" t="s">
        <v>1862</v>
      </c>
      <c r="E404" s="156"/>
      <c r="F404" s="42"/>
      <c r="G404" s="37"/>
      <c r="H404" s="37"/>
      <c r="I404" s="38">
        <v>104768.5</v>
      </c>
      <c r="J404" s="32">
        <v>1.4202809372183227E-2</v>
      </c>
    </row>
    <row r="405" spans="1:10">
      <c r="A405" s="6" t="s">
        <v>1961</v>
      </c>
      <c r="B405" s="33" t="s">
        <v>531</v>
      </c>
      <c r="C405" s="6" t="s">
        <v>18</v>
      </c>
      <c r="D405" s="6" t="s">
        <v>1962</v>
      </c>
      <c r="E405" s="157" t="s">
        <v>32</v>
      </c>
      <c r="F405" s="43">
        <v>2</v>
      </c>
      <c r="G405" s="39">
        <v>1572.65</v>
      </c>
      <c r="H405" s="39">
        <v>1965.81</v>
      </c>
      <c r="I405" s="39">
        <v>3931.62</v>
      </c>
      <c r="J405" s="34">
        <v>5.3298509937493637E-4</v>
      </c>
    </row>
    <row r="406" spans="1:10" ht="25.5">
      <c r="A406" s="6" t="s">
        <v>530</v>
      </c>
      <c r="B406" s="33" t="s">
        <v>532</v>
      </c>
      <c r="C406" s="6" t="s">
        <v>62</v>
      </c>
      <c r="D406" s="6" t="s">
        <v>533</v>
      </c>
      <c r="E406" s="157" t="s">
        <v>32</v>
      </c>
      <c r="F406" s="43">
        <v>1</v>
      </c>
      <c r="G406" s="39">
        <v>3566.86</v>
      </c>
      <c r="H406" s="39">
        <v>4458.57</v>
      </c>
      <c r="I406" s="39">
        <v>4458.57</v>
      </c>
      <c r="J406" s="34">
        <v>6.0442041054835154E-4</v>
      </c>
    </row>
    <row r="407" spans="1:10" ht="25.5">
      <c r="A407" s="6" t="s">
        <v>1963</v>
      </c>
      <c r="B407" s="33" t="s">
        <v>534</v>
      </c>
      <c r="C407" s="6" t="s">
        <v>14</v>
      </c>
      <c r="D407" s="6" t="s">
        <v>1468</v>
      </c>
      <c r="E407" s="157" t="s">
        <v>27</v>
      </c>
      <c r="F407" s="43">
        <v>3</v>
      </c>
      <c r="G407" s="39">
        <v>1919.34</v>
      </c>
      <c r="H407" s="39">
        <v>2399.17</v>
      </c>
      <c r="I407" s="39">
        <v>7197.51</v>
      </c>
      <c r="J407" s="34">
        <v>9.7572135216579883E-4</v>
      </c>
    </row>
    <row r="408" spans="1:10" ht="25.5">
      <c r="A408" s="6" t="s">
        <v>1964</v>
      </c>
      <c r="B408" s="33" t="s">
        <v>1863</v>
      </c>
      <c r="C408" s="6" t="s">
        <v>1864</v>
      </c>
      <c r="D408" s="6" t="s">
        <v>1865</v>
      </c>
      <c r="E408" s="157" t="s">
        <v>32</v>
      </c>
      <c r="F408" s="43">
        <v>1</v>
      </c>
      <c r="G408" s="39">
        <v>76880</v>
      </c>
      <c r="H408" s="39">
        <v>89180.800000000003</v>
      </c>
      <c r="I408" s="39">
        <v>89180.800000000003</v>
      </c>
      <c r="J408" s="34">
        <v>1.208968251009414E-2</v>
      </c>
    </row>
    <row r="409" spans="1:10" ht="15.75">
      <c r="A409" s="5" t="s">
        <v>535</v>
      </c>
      <c r="B409" s="5"/>
      <c r="C409" s="5"/>
      <c r="D409" s="5" t="s">
        <v>536</v>
      </c>
      <c r="E409" s="156"/>
      <c r="F409" s="42"/>
      <c r="G409" s="37"/>
      <c r="H409" s="37"/>
      <c r="I409" s="38">
        <v>2139061.02</v>
      </c>
      <c r="J409" s="32">
        <v>0.28997910538499466</v>
      </c>
    </row>
    <row r="410" spans="1:10" ht="15.75">
      <c r="A410" s="5" t="s">
        <v>537</v>
      </c>
      <c r="B410" s="5"/>
      <c r="C410" s="5"/>
      <c r="D410" s="5" t="s">
        <v>538</v>
      </c>
      <c r="E410" s="156"/>
      <c r="F410" s="42"/>
      <c r="G410" s="37"/>
      <c r="H410" s="37"/>
      <c r="I410" s="38">
        <v>90505.49</v>
      </c>
      <c r="J410" s="32">
        <v>1.2269262436763295E-2</v>
      </c>
    </row>
    <row r="411" spans="1:10" ht="38.25">
      <c r="A411" s="6" t="s">
        <v>539</v>
      </c>
      <c r="B411" s="33" t="s">
        <v>540</v>
      </c>
      <c r="C411" s="6" t="s">
        <v>18</v>
      </c>
      <c r="D411" s="6" t="s">
        <v>541</v>
      </c>
      <c r="E411" s="157" t="s">
        <v>32</v>
      </c>
      <c r="F411" s="43">
        <v>2</v>
      </c>
      <c r="G411" s="39">
        <v>156.49</v>
      </c>
      <c r="H411" s="39">
        <v>195.61</v>
      </c>
      <c r="I411" s="39">
        <v>391.22</v>
      </c>
      <c r="J411" s="34">
        <v>5.3035245160382388E-5</v>
      </c>
    </row>
    <row r="412" spans="1:10" ht="38.25">
      <c r="A412" s="6" t="s">
        <v>542</v>
      </c>
      <c r="B412" s="33" t="s">
        <v>543</v>
      </c>
      <c r="C412" s="6" t="s">
        <v>18</v>
      </c>
      <c r="D412" s="6" t="s">
        <v>544</v>
      </c>
      <c r="E412" s="157" t="s">
        <v>32</v>
      </c>
      <c r="F412" s="43">
        <v>6</v>
      </c>
      <c r="G412" s="39">
        <v>566.49</v>
      </c>
      <c r="H412" s="39">
        <v>708.11</v>
      </c>
      <c r="I412" s="39">
        <v>4248.66</v>
      </c>
      <c r="J412" s="34">
        <v>5.759642265301115E-4</v>
      </c>
    </row>
    <row r="413" spans="1:10" ht="51">
      <c r="A413" s="6" t="s">
        <v>1965</v>
      </c>
      <c r="B413" s="33" t="s">
        <v>546</v>
      </c>
      <c r="C413" s="6" t="s">
        <v>18</v>
      </c>
      <c r="D413" s="6" t="s">
        <v>547</v>
      </c>
      <c r="E413" s="157" t="s">
        <v>32</v>
      </c>
      <c r="F413" s="43">
        <v>2</v>
      </c>
      <c r="G413" s="39">
        <v>2798.49</v>
      </c>
      <c r="H413" s="39">
        <v>3498.11</v>
      </c>
      <c r="I413" s="39">
        <v>6996.22</v>
      </c>
      <c r="J413" s="34">
        <v>9.4843372755986516E-4</v>
      </c>
    </row>
    <row r="414" spans="1:10" ht="38.25">
      <c r="A414" s="6" t="s">
        <v>545</v>
      </c>
      <c r="B414" s="33" t="s">
        <v>549</v>
      </c>
      <c r="C414" s="6" t="s">
        <v>18</v>
      </c>
      <c r="D414" s="6" t="s">
        <v>550</v>
      </c>
      <c r="E414" s="157" t="s">
        <v>32</v>
      </c>
      <c r="F414" s="43">
        <v>50</v>
      </c>
      <c r="G414" s="39">
        <v>21.02</v>
      </c>
      <c r="H414" s="39">
        <v>26.27</v>
      </c>
      <c r="I414" s="39">
        <v>1313.5</v>
      </c>
      <c r="J414" s="34">
        <v>1.7806296845294787E-4</v>
      </c>
    </row>
    <row r="415" spans="1:10" ht="38.25">
      <c r="A415" s="6" t="s">
        <v>548</v>
      </c>
      <c r="B415" s="33" t="s">
        <v>494</v>
      </c>
      <c r="C415" s="6" t="s">
        <v>18</v>
      </c>
      <c r="D415" s="6" t="s">
        <v>495</v>
      </c>
      <c r="E415" s="157" t="s">
        <v>32</v>
      </c>
      <c r="F415" s="43">
        <v>40</v>
      </c>
      <c r="G415" s="39">
        <v>7.98</v>
      </c>
      <c r="H415" s="39">
        <v>9.9700000000000006</v>
      </c>
      <c r="I415" s="39">
        <v>398.8</v>
      </c>
      <c r="J415" s="34">
        <v>5.4062818286285199E-5</v>
      </c>
    </row>
    <row r="416" spans="1:10" ht="38.25">
      <c r="A416" s="6" t="s">
        <v>551</v>
      </c>
      <c r="B416" s="33" t="s">
        <v>553</v>
      </c>
      <c r="C416" s="6" t="s">
        <v>18</v>
      </c>
      <c r="D416" s="6" t="s">
        <v>554</v>
      </c>
      <c r="E416" s="157" t="s">
        <v>32</v>
      </c>
      <c r="F416" s="43">
        <v>60</v>
      </c>
      <c r="G416" s="39">
        <v>25</v>
      </c>
      <c r="H416" s="39">
        <v>31.25</v>
      </c>
      <c r="I416" s="39">
        <v>1875</v>
      </c>
      <c r="J416" s="34">
        <v>2.5418200673717341E-4</v>
      </c>
    </row>
    <row r="417" spans="1:10" ht="38.25">
      <c r="A417" s="6" t="s">
        <v>1966</v>
      </c>
      <c r="B417" s="33" t="s">
        <v>556</v>
      </c>
      <c r="C417" s="6" t="s">
        <v>18</v>
      </c>
      <c r="D417" s="6" t="s">
        <v>557</v>
      </c>
      <c r="E417" s="157" t="s">
        <v>32</v>
      </c>
      <c r="F417" s="43">
        <v>15</v>
      </c>
      <c r="G417" s="39">
        <v>12.04</v>
      </c>
      <c r="H417" s="39">
        <v>15.05</v>
      </c>
      <c r="I417" s="39">
        <v>225.75</v>
      </c>
      <c r="J417" s="34">
        <v>3.0603513611155679E-5</v>
      </c>
    </row>
    <row r="418" spans="1:10" ht="25.5" customHeight="1">
      <c r="A418" s="6" t="s">
        <v>1967</v>
      </c>
      <c r="B418" s="33" t="s">
        <v>559</v>
      </c>
      <c r="C418" s="6" t="s">
        <v>18</v>
      </c>
      <c r="D418" s="6" t="s">
        <v>560</v>
      </c>
      <c r="E418" s="157" t="s">
        <v>32</v>
      </c>
      <c r="F418" s="43">
        <v>150</v>
      </c>
      <c r="G418" s="39">
        <v>6.76</v>
      </c>
      <c r="H418" s="39">
        <v>8.4499999999999993</v>
      </c>
      <c r="I418" s="39">
        <v>1267.5</v>
      </c>
      <c r="J418" s="34">
        <v>1.7182703655432922E-4</v>
      </c>
    </row>
    <row r="419" spans="1:10" ht="38.25">
      <c r="A419" s="6" t="s">
        <v>552</v>
      </c>
      <c r="B419" s="33" t="s">
        <v>562</v>
      </c>
      <c r="C419" s="6" t="s">
        <v>18</v>
      </c>
      <c r="D419" s="6" t="s">
        <v>563</v>
      </c>
      <c r="E419" s="157" t="s">
        <v>32</v>
      </c>
      <c r="F419" s="43">
        <v>25</v>
      </c>
      <c r="G419" s="39">
        <v>12.24</v>
      </c>
      <c r="H419" s="39">
        <v>15.3</v>
      </c>
      <c r="I419" s="39">
        <v>382.5</v>
      </c>
      <c r="J419" s="34">
        <v>5.1853129374383371E-5</v>
      </c>
    </row>
    <row r="420" spans="1:10" ht="38.25">
      <c r="A420" s="6" t="s">
        <v>555</v>
      </c>
      <c r="B420" s="33" t="s">
        <v>565</v>
      </c>
      <c r="C420" s="6" t="s">
        <v>18</v>
      </c>
      <c r="D420" s="6" t="s">
        <v>566</v>
      </c>
      <c r="E420" s="157" t="s">
        <v>32</v>
      </c>
      <c r="F420" s="43">
        <v>15</v>
      </c>
      <c r="G420" s="39">
        <v>4.99</v>
      </c>
      <c r="H420" s="39">
        <v>6.23</v>
      </c>
      <c r="I420" s="39">
        <v>93.45</v>
      </c>
      <c r="J420" s="34">
        <v>1.2668431215780722E-5</v>
      </c>
    </row>
    <row r="421" spans="1:10" ht="25.5" customHeight="1">
      <c r="A421" s="6" t="s">
        <v>558</v>
      </c>
      <c r="B421" s="33" t="s">
        <v>502</v>
      </c>
      <c r="C421" s="6" t="s">
        <v>18</v>
      </c>
      <c r="D421" s="6" t="s">
        <v>503</v>
      </c>
      <c r="E421" s="157" t="s">
        <v>32</v>
      </c>
      <c r="F421" s="43">
        <v>65</v>
      </c>
      <c r="G421" s="39">
        <v>6.32</v>
      </c>
      <c r="H421" s="39">
        <v>7.9</v>
      </c>
      <c r="I421" s="39">
        <v>513.5</v>
      </c>
      <c r="J421" s="34">
        <v>6.9611978911753884E-5</v>
      </c>
    </row>
    <row r="422" spans="1:10" ht="25.5">
      <c r="A422" s="6" t="s">
        <v>561</v>
      </c>
      <c r="B422" s="33" t="s">
        <v>569</v>
      </c>
      <c r="C422" s="6" t="s">
        <v>14</v>
      </c>
      <c r="D422" s="6" t="s">
        <v>1469</v>
      </c>
      <c r="E422" s="157" t="s">
        <v>27</v>
      </c>
      <c r="F422" s="43">
        <v>35</v>
      </c>
      <c r="G422" s="39">
        <v>30.64</v>
      </c>
      <c r="H422" s="39">
        <v>38.299999999999997</v>
      </c>
      <c r="I422" s="39">
        <v>1340.5</v>
      </c>
      <c r="J422" s="34">
        <v>1.8172318934996315E-4</v>
      </c>
    </row>
    <row r="423" spans="1:10" ht="38.25">
      <c r="A423" s="6" t="s">
        <v>564</v>
      </c>
      <c r="B423" s="33" t="s">
        <v>571</v>
      </c>
      <c r="C423" s="6" t="s">
        <v>18</v>
      </c>
      <c r="D423" s="6" t="s">
        <v>572</v>
      </c>
      <c r="E423" s="157" t="s">
        <v>32</v>
      </c>
      <c r="F423" s="43">
        <v>40</v>
      </c>
      <c r="G423" s="39">
        <v>30.49</v>
      </c>
      <c r="H423" s="39">
        <v>38.11</v>
      </c>
      <c r="I423" s="39">
        <v>1524.4</v>
      </c>
      <c r="J423" s="34">
        <v>2.0665336057074514E-4</v>
      </c>
    </row>
    <row r="424" spans="1:10" ht="38.25">
      <c r="A424" s="6" t="s">
        <v>567</v>
      </c>
      <c r="B424" s="33" t="s">
        <v>574</v>
      </c>
      <c r="C424" s="6" t="s">
        <v>18</v>
      </c>
      <c r="D424" s="6" t="s">
        <v>575</v>
      </c>
      <c r="E424" s="157" t="s">
        <v>32</v>
      </c>
      <c r="F424" s="43">
        <v>30</v>
      </c>
      <c r="G424" s="39">
        <v>14.24</v>
      </c>
      <c r="H424" s="39">
        <v>17.8</v>
      </c>
      <c r="I424" s="39">
        <v>534</v>
      </c>
      <c r="J424" s="34">
        <v>7.2391035518746979E-5</v>
      </c>
    </row>
    <row r="425" spans="1:10" ht="38.25">
      <c r="A425" s="6" t="s">
        <v>568</v>
      </c>
      <c r="B425" s="33" t="s">
        <v>512</v>
      </c>
      <c r="C425" s="6" t="s">
        <v>18</v>
      </c>
      <c r="D425" s="6" t="s">
        <v>513</v>
      </c>
      <c r="E425" s="157" t="s">
        <v>83</v>
      </c>
      <c r="F425" s="43">
        <v>200.69</v>
      </c>
      <c r="G425" s="39">
        <v>35.33</v>
      </c>
      <c r="H425" s="39">
        <v>44.16</v>
      </c>
      <c r="I425" s="39">
        <v>8862.4699999999993</v>
      </c>
      <c r="J425" s="34">
        <v>1.2014295515989318E-3</v>
      </c>
    </row>
    <row r="426" spans="1:10" ht="38.25">
      <c r="A426" s="6" t="s">
        <v>570</v>
      </c>
      <c r="B426" s="33" t="s">
        <v>578</v>
      </c>
      <c r="C426" s="6" t="s">
        <v>18</v>
      </c>
      <c r="D426" s="6" t="s">
        <v>579</v>
      </c>
      <c r="E426" s="157" t="s">
        <v>83</v>
      </c>
      <c r="F426" s="43">
        <v>60.55</v>
      </c>
      <c r="G426" s="39">
        <v>39.24</v>
      </c>
      <c r="H426" s="39">
        <v>49.05</v>
      </c>
      <c r="I426" s="39">
        <v>2969.97</v>
      </c>
      <c r="J426" s="34">
        <v>4.0262023175957487E-4</v>
      </c>
    </row>
    <row r="427" spans="1:10" ht="38.25">
      <c r="A427" s="6" t="s">
        <v>573</v>
      </c>
      <c r="B427" s="33" t="s">
        <v>516</v>
      </c>
      <c r="C427" s="6" t="s">
        <v>18</v>
      </c>
      <c r="D427" s="6" t="s">
        <v>517</v>
      </c>
      <c r="E427" s="157" t="s">
        <v>83</v>
      </c>
      <c r="F427" s="43">
        <v>88.14</v>
      </c>
      <c r="G427" s="39">
        <v>18.27</v>
      </c>
      <c r="H427" s="39">
        <v>22.83</v>
      </c>
      <c r="I427" s="39">
        <v>2012.23</v>
      </c>
      <c r="J427" s="34">
        <v>2.7278541835559593E-4</v>
      </c>
    </row>
    <row r="428" spans="1:10" ht="38.25">
      <c r="A428" s="6" t="s">
        <v>576</v>
      </c>
      <c r="B428" s="33" t="s">
        <v>514</v>
      </c>
      <c r="C428" s="6" t="s">
        <v>18</v>
      </c>
      <c r="D428" s="6" t="s">
        <v>515</v>
      </c>
      <c r="E428" s="157" t="s">
        <v>83</v>
      </c>
      <c r="F428" s="43">
        <v>64.3</v>
      </c>
      <c r="G428" s="39">
        <v>12.24</v>
      </c>
      <c r="H428" s="39">
        <v>15.3</v>
      </c>
      <c r="I428" s="39">
        <v>983.79</v>
      </c>
      <c r="J428" s="34">
        <v>1.3336624875091404E-4</v>
      </c>
    </row>
    <row r="429" spans="1:10" ht="38.25">
      <c r="A429" s="6" t="s">
        <v>577</v>
      </c>
      <c r="B429" s="33" t="s">
        <v>583</v>
      </c>
      <c r="C429" s="6" t="s">
        <v>18</v>
      </c>
      <c r="D429" s="6" t="s">
        <v>584</v>
      </c>
      <c r="E429" s="157" t="s">
        <v>83</v>
      </c>
      <c r="F429" s="43">
        <v>15</v>
      </c>
      <c r="G429" s="39">
        <v>27.71</v>
      </c>
      <c r="H429" s="39">
        <v>34.630000000000003</v>
      </c>
      <c r="I429" s="39">
        <v>519.45000000000005</v>
      </c>
      <c r="J429" s="34">
        <v>7.0418583146466515E-5</v>
      </c>
    </row>
    <row r="430" spans="1:10" ht="25.5">
      <c r="A430" s="6" t="s">
        <v>580</v>
      </c>
      <c r="B430" s="33" t="s">
        <v>586</v>
      </c>
      <c r="C430" s="6" t="s">
        <v>14</v>
      </c>
      <c r="D430" s="6" t="s">
        <v>1470</v>
      </c>
      <c r="E430" s="157" t="s">
        <v>27</v>
      </c>
      <c r="F430" s="43">
        <v>8</v>
      </c>
      <c r="G430" s="39">
        <v>8.69</v>
      </c>
      <c r="H430" s="39">
        <v>10.86</v>
      </c>
      <c r="I430" s="39">
        <v>86.88</v>
      </c>
      <c r="J430" s="34">
        <v>1.1777777464173667E-5</v>
      </c>
    </row>
    <row r="431" spans="1:10" ht="25.5">
      <c r="A431" s="6" t="s">
        <v>581</v>
      </c>
      <c r="B431" s="33" t="s">
        <v>588</v>
      </c>
      <c r="C431" s="6" t="s">
        <v>18</v>
      </c>
      <c r="D431" s="6" t="s">
        <v>589</v>
      </c>
      <c r="E431" s="157" t="s">
        <v>83</v>
      </c>
      <c r="F431" s="43">
        <v>120</v>
      </c>
      <c r="G431" s="39">
        <v>3.98</v>
      </c>
      <c r="H431" s="39">
        <v>4.97</v>
      </c>
      <c r="I431" s="39">
        <v>596.4</v>
      </c>
      <c r="J431" s="34">
        <v>8.0850212702960117E-5</v>
      </c>
    </row>
    <row r="432" spans="1:10" ht="25.5">
      <c r="A432" s="6" t="s">
        <v>582</v>
      </c>
      <c r="B432" s="33" t="s">
        <v>138</v>
      </c>
      <c r="C432" s="6" t="s">
        <v>18</v>
      </c>
      <c r="D432" s="6" t="s">
        <v>139</v>
      </c>
      <c r="E432" s="157" t="s">
        <v>106</v>
      </c>
      <c r="F432" s="43">
        <v>120</v>
      </c>
      <c r="G432" s="39">
        <v>48.1</v>
      </c>
      <c r="H432" s="39">
        <v>60.12</v>
      </c>
      <c r="I432" s="39">
        <v>7214.4</v>
      </c>
      <c r="J432" s="34">
        <v>9.7801102368248738E-4</v>
      </c>
    </row>
    <row r="433" spans="1:10" ht="25.5">
      <c r="A433" s="6" t="s">
        <v>585</v>
      </c>
      <c r="B433" s="33" t="s">
        <v>592</v>
      </c>
      <c r="C433" s="6" t="s">
        <v>14</v>
      </c>
      <c r="D433" s="6" t="s">
        <v>1471</v>
      </c>
      <c r="E433" s="157" t="s">
        <v>27</v>
      </c>
      <c r="F433" s="43">
        <v>1</v>
      </c>
      <c r="G433" s="39">
        <v>11088.61</v>
      </c>
      <c r="H433" s="39">
        <v>13860.76</v>
      </c>
      <c r="I433" s="39">
        <v>13860.76</v>
      </c>
      <c r="J433" s="34">
        <v>1.8790164222412498E-3</v>
      </c>
    </row>
    <row r="434" spans="1:10" ht="25.5">
      <c r="A434" s="6" t="s">
        <v>587</v>
      </c>
      <c r="B434" s="33" t="s">
        <v>593</v>
      </c>
      <c r="C434" s="6" t="s">
        <v>14</v>
      </c>
      <c r="D434" s="6" t="s">
        <v>1472</v>
      </c>
      <c r="E434" s="157" t="s">
        <v>27</v>
      </c>
      <c r="F434" s="43">
        <v>2</v>
      </c>
      <c r="G434" s="39">
        <v>3649.75</v>
      </c>
      <c r="H434" s="39">
        <v>4562.18</v>
      </c>
      <c r="I434" s="39">
        <v>9124.36</v>
      </c>
      <c r="J434" s="34">
        <v>1.2369323386626108E-3</v>
      </c>
    </row>
    <row r="435" spans="1:10" ht="25.5">
      <c r="A435" s="6" t="s">
        <v>590</v>
      </c>
      <c r="B435" s="33" t="s">
        <v>1809</v>
      </c>
      <c r="C435" s="6" t="s">
        <v>14</v>
      </c>
      <c r="D435" s="6" t="s">
        <v>1849</v>
      </c>
      <c r="E435" s="157" t="s">
        <v>27</v>
      </c>
      <c r="F435" s="43">
        <v>1</v>
      </c>
      <c r="G435" s="39">
        <v>16039.27</v>
      </c>
      <c r="H435" s="39">
        <v>20049.080000000002</v>
      </c>
      <c r="I435" s="39">
        <v>20049.080000000002</v>
      </c>
      <c r="J435" s="34">
        <v>2.7179282067382017E-3</v>
      </c>
    </row>
    <row r="436" spans="1:10">
      <c r="A436" s="6" t="s">
        <v>591</v>
      </c>
      <c r="B436" s="33" t="s">
        <v>594</v>
      </c>
      <c r="C436" s="6" t="s">
        <v>14</v>
      </c>
      <c r="D436" s="6" t="s">
        <v>1473</v>
      </c>
      <c r="E436" s="157" t="s">
        <v>15</v>
      </c>
      <c r="F436" s="43">
        <v>110</v>
      </c>
      <c r="G436" s="39">
        <v>22.7</v>
      </c>
      <c r="H436" s="39">
        <v>28.37</v>
      </c>
      <c r="I436" s="39">
        <v>3120.7</v>
      </c>
      <c r="J436" s="34">
        <v>4.2305375382650507E-4</v>
      </c>
    </row>
    <row r="437" spans="1:10" ht="15.75">
      <c r="A437" s="5" t="s">
        <v>595</v>
      </c>
      <c r="B437" s="5"/>
      <c r="C437" s="5"/>
      <c r="D437" s="5" t="s">
        <v>596</v>
      </c>
      <c r="E437" s="156"/>
      <c r="F437" s="42"/>
      <c r="G437" s="37"/>
      <c r="H437" s="37"/>
      <c r="I437" s="38">
        <v>59827.83</v>
      </c>
      <c r="J437" s="32">
        <v>8.1104842070029142E-3</v>
      </c>
    </row>
    <row r="438" spans="1:10">
      <c r="A438" s="6" t="s">
        <v>597</v>
      </c>
      <c r="B438" s="33" t="s">
        <v>598</v>
      </c>
      <c r="C438" s="6" t="s">
        <v>14</v>
      </c>
      <c r="D438" s="6" t="s">
        <v>1474</v>
      </c>
      <c r="E438" s="157" t="s">
        <v>15</v>
      </c>
      <c r="F438" s="43">
        <v>180</v>
      </c>
      <c r="G438" s="39">
        <v>30.01</v>
      </c>
      <c r="H438" s="39">
        <v>37.51</v>
      </c>
      <c r="I438" s="39">
        <v>6751.8</v>
      </c>
      <c r="J438" s="34">
        <v>9.1529923898029189E-4</v>
      </c>
    </row>
    <row r="439" spans="1:10" ht="38.25">
      <c r="A439" s="6" t="s">
        <v>599</v>
      </c>
      <c r="B439" s="33" t="s">
        <v>600</v>
      </c>
      <c r="C439" s="6" t="s">
        <v>18</v>
      </c>
      <c r="D439" s="6" t="s">
        <v>601</v>
      </c>
      <c r="E439" s="157" t="s">
        <v>32</v>
      </c>
      <c r="F439" s="43">
        <v>4</v>
      </c>
      <c r="G439" s="39">
        <v>35.89</v>
      </c>
      <c r="H439" s="39">
        <v>44.86</v>
      </c>
      <c r="I439" s="39">
        <v>179.44</v>
      </c>
      <c r="J439" s="34">
        <v>2.432555695408981E-5</v>
      </c>
    </row>
    <row r="440" spans="1:10" ht="38.25">
      <c r="A440" s="6" t="s">
        <v>602</v>
      </c>
      <c r="B440" s="33" t="s">
        <v>468</v>
      </c>
      <c r="C440" s="6" t="s">
        <v>18</v>
      </c>
      <c r="D440" s="6" t="s">
        <v>469</v>
      </c>
      <c r="E440" s="157" t="s">
        <v>32</v>
      </c>
      <c r="F440" s="43">
        <v>15</v>
      </c>
      <c r="G440" s="39">
        <v>55.01</v>
      </c>
      <c r="H440" s="39">
        <v>68.760000000000005</v>
      </c>
      <c r="I440" s="39">
        <v>1031.4000000000001</v>
      </c>
      <c r="J440" s="34">
        <v>1.3982043826598435E-4</v>
      </c>
    </row>
    <row r="441" spans="1:10" ht="38.25">
      <c r="A441" s="6" t="s">
        <v>603</v>
      </c>
      <c r="B441" s="33" t="s">
        <v>604</v>
      </c>
      <c r="C441" s="6" t="s">
        <v>18</v>
      </c>
      <c r="D441" s="6" t="s">
        <v>605</v>
      </c>
      <c r="E441" s="157" t="s">
        <v>32</v>
      </c>
      <c r="F441" s="43">
        <v>36</v>
      </c>
      <c r="G441" s="39">
        <v>32.159999999999997</v>
      </c>
      <c r="H441" s="39">
        <v>40.200000000000003</v>
      </c>
      <c r="I441" s="39">
        <v>1447.2</v>
      </c>
      <c r="J441" s="34">
        <v>1.9618784008001991E-4</v>
      </c>
    </row>
    <row r="442" spans="1:10" ht="25.5">
      <c r="A442" s="6" t="s">
        <v>1968</v>
      </c>
      <c r="B442" s="33" t="s">
        <v>607</v>
      </c>
      <c r="C442" s="6" t="s">
        <v>18</v>
      </c>
      <c r="D442" s="6" t="s">
        <v>608</v>
      </c>
      <c r="E442" s="157" t="s">
        <v>32</v>
      </c>
      <c r="F442" s="43">
        <v>40</v>
      </c>
      <c r="G442" s="39">
        <v>6.03</v>
      </c>
      <c r="H442" s="39">
        <v>7.53</v>
      </c>
      <c r="I442" s="39">
        <v>301.2</v>
      </c>
      <c r="J442" s="34">
        <v>4.0831797562259531E-5</v>
      </c>
    </row>
    <row r="443" spans="1:10" ht="25.5">
      <c r="A443" s="6" t="s">
        <v>606</v>
      </c>
      <c r="B443" s="33" t="s">
        <v>610</v>
      </c>
      <c r="C443" s="6" t="s">
        <v>18</v>
      </c>
      <c r="D443" s="6" t="s">
        <v>611</v>
      </c>
      <c r="E443" s="157" t="s">
        <v>32</v>
      </c>
      <c r="F443" s="43">
        <v>36</v>
      </c>
      <c r="G443" s="39">
        <v>9.93</v>
      </c>
      <c r="H443" s="39">
        <v>12.41</v>
      </c>
      <c r="I443" s="39">
        <v>446.76</v>
      </c>
      <c r="J443" s="34">
        <v>6.0564455109279776E-5</v>
      </c>
    </row>
    <row r="444" spans="1:10" ht="38.25">
      <c r="A444" s="6" t="s">
        <v>609</v>
      </c>
      <c r="B444" s="33" t="s">
        <v>613</v>
      </c>
      <c r="C444" s="6" t="s">
        <v>18</v>
      </c>
      <c r="D444" s="6" t="s">
        <v>614</v>
      </c>
      <c r="E444" s="157" t="s">
        <v>32</v>
      </c>
      <c r="F444" s="43">
        <v>80</v>
      </c>
      <c r="G444" s="39">
        <v>2.44</v>
      </c>
      <c r="H444" s="39">
        <v>3.05</v>
      </c>
      <c r="I444" s="39">
        <v>244</v>
      </c>
      <c r="J444" s="34">
        <v>3.3077551810064163E-5</v>
      </c>
    </row>
    <row r="445" spans="1:10" ht="51">
      <c r="A445" s="6" t="s">
        <v>612</v>
      </c>
      <c r="B445" s="33" t="s">
        <v>478</v>
      </c>
      <c r="C445" s="6" t="s">
        <v>18</v>
      </c>
      <c r="D445" s="6" t="s">
        <v>479</v>
      </c>
      <c r="E445" s="157" t="s">
        <v>83</v>
      </c>
      <c r="F445" s="43">
        <v>50</v>
      </c>
      <c r="G445" s="39">
        <v>27.21</v>
      </c>
      <c r="H445" s="39">
        <v>34.01</v>
      </c>
      <c r="I445" s="39">
        <v>1700.5</v>
      </c>
      <c r="J445" s="34">
        <v>2.3052613464350045E-4</v>
      </c>
    </row>
    <row r="446" spans="1:10" ht="63.75">
      <c r="A446" s="6" t="s">
        <v>615</v>
      </c>
      <c r="B446" s="33" t="s">
        <v>617</v>
      </c>
      <c r="C446" s="6" t="s">
        <v>18</v>
      </c>
      <c r="D446" s="6" t="s">
        <v>618</v>
      </c>
      <c r="E446" s="157" t="s">
        <v>83</v>
      </c>
      <c r="F446" s="43">
        <v>889.24</v>
      </c>
      <c r="G446" s="39">
        <v>26.94</v>
      </c>
      <c r="H446" s="39">
        <v>33.67</v>
      </c>
      <c r="I446" s="39">
        <v>29940.71</v>
      </c>
      <c r="J446" s="34">
        <v>4.0588745338324024E-3</v>
      </c>
    </row>
    <row r="447" spans="1:10" ht="63.75">
      <c r="A447" s="6" t="s">
        <v>616</v>
      </c>
      <c r="B447" s="33" t="s">
        <v>620</v>
      </c>
      <c r="C447" s="6" t="s">
        <v>18</v>
      </c>
      <c r="D447" s="6" t="s">
        <v>621</v>
      </c>
      <c r="E447" s="157" t="s">
        <v>83</v>
      </c>
      <c r="F447" s="43">
        <v>112.85</v>
      </c>
      <c r="G447" s="39">
        <v>19.489999999999998</v>
      </c>
      <c r="H447" s="39">
        <v>24.36</v>
      </c>
      <c r="I447" s="39">
        <v>2749.02</v>
      </c>
      <c r="J447" s="34">
        <v>3.7266742408566635E-4</v>
      </c>
    </row>
    <row r="448" spans="1:10" ht="25.5">
      <c r="A448" s="6" t="s">
        <v>619</v>
      </c>
      <c r="B448" s="33" t="s">
        <v>623</v>
      </c>
      <c r="C448" s="6" t="s">
        <v>18</v>
      </c>
      <c r="D448" s="6" t="s">
        <v>624</v>
      </c>
      <c r="E448" s="157" t="s">
        <v>32</v>
      </c>
      <c r="F448" s="43">
        <v>120</v>
      </c>
      <c r="G448" s="39">
        <v>4.41</v>
      </c>
      <c r="H448" s="39">
        <v>5.51</v>
      </c>
      <c r="I448" s="39">
        <v>661.2</v>
      </c>
      <c r="J448" s="34">
        <v>8.963474285579683E-5</v>
      </c>
    </row>
    <row r="449" spans="1:10" ht="38.25">
      <c r="A449" s="6" t="s">
        <v>622</v>
      </c>
      <c r="B449" s="33" t="s">
        <v>488</v>
      </c>
      <c r="C449" s="6" t="s">
        <v>18</v>
      </c>
      <c r="D449" s="6" t="s">
        <v>489</v>
      </c>
      <c r="E449" s="157" t="s">
        <v>32</v>
      </c>
      <c r="F449" s="43">
        <v>120</v>
      </c>
      <c r="G449" s="39">
        <v>9.73</v>
      </c>
      <c r="H449" s="39">
        <v>12.16</v>
      </c>
      <c r="I449" s="39">
        <v>1459.2</v>
      </c>
      <c r="J449" s="34">
        <v>1.9781460492313783E-4</v>
      </c>
    </row>
    <row r="450" spans="1:10" ht="25.5">
      <c r="A450" s="6" t="s">
        <v>625</v>
      </c>
      <c r="B450" s="33" t="s">
        <v>138</v>
      </c>
      <c r="C450" s="6" t="s">
        <v>18</v>
      </c>
      <c r="D450" s="6" t="s">
        <v>139</v>
      </c>
      <c r="E450" s="157" t="s">
        <v>106</v>
      </c>
      <c r="F450" s="43">
        <v>115</v>
      </c>
      <c r="G450" s="39">
        <v>48.1</v>
      </c>
      <c r="H450" s="39">
        <v>60.12</v>
      </c>
      <c r="I450" s="39">
        <v>6913.8</v>
      </c>
      <c r="J450" s="34">
        <v>9.3726056436238363E-4</v>
      </c>
    </row>
    <row r="451" spans="1:10">
      <c r="A451" s="6" t="s">
        <v>626</v>
      </c>
      <c r="B451" s="33" t="s">
        <v>598</v>
      </c>
      <c r="C451" s="6" t="s">
        <v>14</v>
      </c>
      <c r="D451" s="6" t="s">
        <v>1474</v>
      </c>
      <c r="E451" s="157" t="s">
        <v>15</v>
      </c>
      <c r="F451" s="43">
        <v>160</v>
      </c>
      <c r="G451" s="39">
        <v>30.01</v>
      </c>
      <c r="H451" s="39">
        <v>37.51</v>
      </c>
      <c r="I451" s="39">
        <v>6001.6</v>
      </c>
      <c r="J451" s="34">
        <v>8.1359932353803721E-4</v>
      </c>
    </row>
    <row r="452" spans="1:10" ht="15.75">
      <c r="A452" s="5" t="s">
        <v>627</v>
      </c>
      <c r="B452" s="5"/>
      <c r="C452" s="5"/>
      <c r="D452" s="5" t="s">
        <v>628</v>
      </c>
      <c r="E452" s="156"/>
      <c r="F452" s="42"/>
      <c r="G452" s="37"/>
      <c r="H452" s="37"/>
      <c r="I452" s="38">
        <v>957502.65</v>
      </c>
      <c r="J452" s="32">
        <v>0.12980263735101941</v>
      </c>
    </row>
    <row r="453" spans="1:10" ht="25.5">
      <c r="A453" s="6" t="s">
        <v>629</v>
      </c>
      <c r="B453" s="33" t="s">
        <v>630</v>
      </c>
      <c r="C453" s="6" t="s">
        <v>18</v>
      </c>
      <c r="D453" s="6" t="s">
        <v>631</v>
      </c>
      <c r="E453" s="157" t="s">
        <v>32</v>
      </c>
      <c r="F453" s="43">
        <v>185</v>
      </c>
      <c r="G453" s="39">
        <v>5.91</v>
      </c>
      <c r="H453" s="39">
        <v>7.38</v>
      </c>
      <c r="I453" s="39">
        <v>1365.3</v>
      </c>
      <c r="J453" s="34">
        <v>1.8508517002574019E-4</v>
      </c>
    </row>
    <row r="454" spans="1:10" ht="25.5">
      <c r="A454" s="6" t="s">
        <v>632</v>
      </c>
      <c r="B454" s="33" t="s">
        <v>633</v>
      </c>
      <c r="C454" s="6" t="s">
        <v>14</v>
      </c>
      <c r="D454" s="6" t="s">
        <v>1850</v>
      </c>
      <c r="E454" s="157" t="s">
        <v>27</v>
      </c>
      <c r="F454" s="43">
        <v>20</v>
      </c>
      <c r="G454" s="39">
        <v>16.52</v>
      </c>
      <c r="H454" s="39">
        <v>20.65</v>
      </c>
      <c r="I454" s="39">
        <v>413</v>
      </c>
      <c r="J454" s="34">
        <v>5.5987823350641393E-5</v>
      </c>
    </row>
    <row r="455" spans="1:10" ht="38.25">
      <c r="A455" s="6" t="s">
        <v>634</v>
      </c>
      <c r="B455" s="33" t="s">
        <v>635</v>
      </c>
      <c r="C455" s="6" t="s">
        <v>18</v>
      </c>
      <c r="D455" s="6" t="s">
        <v>636</v>
      </c>
      <c r="E455" s="157" t="s">
        <v>32</v>
      </c>
      <c r="F455" s="43">
        <v>18</v>
      </c>
      <c r="G455" s="39">
        <v>4.92</v>
      </c>
      <c r="H455" s="39">
        <v>6.15</v>
      </c>
      <c r="I455" s="39">
        <v>110.7</v>
      </c>
      <c r="J455" s="34">
        <v>1.5006905677762717E-5</v>
      </c>
    </row>
    <row r="456" spans="1:10" ht="25.5">
      <c r="A456" s="6" t="s">
        <v>637</v>
      </c>
      <c r="B456" s="33" t="s">
        <v>638</v>
      </c>
      <c r="C456" s="6" t="s">
        <v>18</v>
      </c>
      <c r="D456" s="6" t="s">
        <v>639</v>
      </c>
      <c r="E456" s="157" t="s">
        <v>32</v>
      </c>
      <c r="F456" s="43">
        <v>5</v>
      </c>
      <c r="G456" s="39">
        <v>16.309999999999999</v>
      </c>
      <c r="H456" s="39">
        <v>20.38</v>
      </c>
      <c r="I456" s="39">
        <v>101.9</v>
      </c>
      <c r="J456" s="34">
        <v>1.3813944792809583E-5</v>
      </c>
    </row>
    <row r="457" spans="1:10" ht="38.25">
      <c r="A457" s="6" t="s">
        <v>640</v>
      </c>
      <c r="B457" s="33" t="s">
        <v>641</v>
      </c>
      <c r="C457" s="6" t="s">
        <v>18</v>
      </c>
      <c r="D457" s="6" t="s">
        <v>642</v>
      </c>
      <c r="E457" s="157" t="s">
        <v>32</v>
      </c>
      <c r="F457" s="43">
        <v>20</v>
      </c>
      <c r="G457" s="39">
        <v>3.38</v>
      </c>
      <c r="H457" s="39">
        <v>4.22</v>
      </c>
      <c r="I457" s="39">
        <v>84.4</v>
      </c>
      <c r="J457" s="34">
        <v>1.1441579396595966E-5</v>
      </c>
    </row>
    <row r="458" spans="1:10" ht="25.5">
      <c r="A458" s="6" t="s">
        <v>643</v>
      </c>
      <c r="B458" s="33" t="s">
        <v>644</v>
      </c>
      <c r="C458" s="6" t="s">
        <v>18</v>
      </c>
      <c r="D458" s="6" t="s">
        <v>645</v>
      </c>
      <c r="E458" s="157" t="s">
        <v>32</v>
      </c>
      <c r="F458" s="43">
        <v>3</v>
      </c>
      <c r="G458" s="39">
        <v>10.29</v>
      </c>
      <c r="H458" s="39">
        <v>12.86</v>
      </c>
      <c r="I458" s="39">
        <v>38.58</v>
      </c>
      <c r="J458" s="34">
        <v>5.2300489706240798E-6</v>
      </c>
    </row>
    <row r="459" spans="1:10">
      <c r="A459" s="6" t="s">
        <v>646</v>
      </c>
      <c r="B459" s="33" t="s">
        <v>647</v>
      </c>
      <c r="C459" s="6" t="s">
        <v>18</v>
      </c>
      <c r="D459" s="6" t="s">
        <v>648</v>
      </c>
      <c r="E459" s="157" t="s">
        <v>649</v>
      </c>
      <c r="F459" s="43">
        <v>158</v>
      </c>
      <c r="G459" s="39">
        <v>1.39</v>
      </c>
      <c r="H459" s="39">
        <v>1.73</v>
      </c>
      <c r="I459" s="39">
        <v>273.33999999999997</v>
      </c>
      <c r="J459" s="34">
        <v>3.7054991851487452E-5</v>
      </c>
    </row>
    <row r="460" spans="1:10" ht="25.5">
      <c r="A460" s="6" t="s">
        <v>650</v>
      </c>
      <c r="B460" s="33" t="s">
        <v>651</v>
      </c>
      <c r="C460" s="6" t="s">
        <v>18</v>
      </c>
      <c r="D460" s="6" t="s">
        <v>652</v>
      </c>
      <c r="E460" s="157" t="s">
        <v>32</v>
      </c>
      <c r="F460" s="43">
        <v>20</v>
      </c>
      <c r="G460" s="39">
        <v>15.26</v>
      </c>
      <c r="H460" s="39">
        <v>19.07</v>
      </c>
      <c r="I460" s="39">
        <v>381.4</v>
      </c>
      <c r="J460" s="34">
        <v>5.1704009263764233E-5</v>
      </c>
    </row>
    <row r="461" spans="1:10">
      <c r="A461" s="6" t="s">
        <v>1969</v>
      </c>
      <c r="B461" s="33" t="s">
        <v>654</v>
      </c>
      <c r="C461" s="6" t="s">
        <v>18</v>
      </c>
      <c r="D461" s="6" t="s">
        <v>655</v>
      </c>
      <c r="E461" s="157" t="s">
        <v>649</v>
      </c>
      <c r="F461" s="43">
        <v>209</v>
      </c>
      <c r="G461" s="39">
        <v>1.2</v>
      </c>
      <c r="H461" s="39">
        <v>1.5</v>
      </c>
      <c r="I461" s="39">
        <v>313.5</v>
      </c>
      <c r="J461" s="34">
        <v>4.2499231526455391E-5</v>
      </c>
    </row>
    <row r="462" spans="1:10">
      <c r="A462" s="6" t="s">
        <v>653</v>
      </c>
      <c r="B462" s="33" t="s">
        <v>657</v>
      </c>
      <c r="C462" s="6" t="s">
        <v>18</v>
      </c>
      <c r="D462" s="6" t="s">
        <v>658</v>
      </c>
      <c r="E462" s="157" t="s">
        <v>649</v>
      </c>
      <c r="F462" s="43">
        <v>537</v>
      </c>
      <c r="G462" s="39">
        <v>3.11</v>
      </c>
      <c r="H462" s="39">
        <v>3.88</v>
      </c>
      <c r="I462" s="39">
        <v>2083.56</v>
      </c>
      <c r="J462" s="34">
        <v>2.8245517971056265E-4</v>
      </c>
    </row>
    <row r="463" spans="1:10" ht="25.5">
      <c r="A463" s="6" t="s">
        <v>656</v>
      </c>
      <c r="B463" s="33" t="s">
        <v>660</v>
      </c>
      <c r="C463" s="6" t="s">
        <v>14</v>
      </c>
      <c r="D463" s="6" t="s">
        <v>1475</v>
      </c>
      <c r="E463" s="157" t="s">
        <v>27</v>
      </c>
      <c r="F463" s="43">
        <v>212</v>
      </c>
      <c r="G463" s="39">
        <v>3.2</v>
      </c>
      <c r="H463" s="39">
        <v>4</v>
      </c>
      <c r="I463" s="39">
        <v>848</v>
      </c>
      <c r="J463" s="34">
        <v>1.1495804891366562E-4</v>
      </c>
    </row>
    <row r="464" spans="1:10" ht="25.5">
      <c r="A464" s="6" t="s">
        <v>659</v>
      </c>
      <c r="B464" s="33" t="s">
        <v>662</v>
      </c>
      <c r="C464" s="6" t="s">
        <v>14</v>
      </c>
      <c r="D464" s="6" t="s">
        <v>1476</v>
      </c>
      <c r="E464" s="157" t="s">
        <v>27</v>
      </c>
      <c r="F464" s="43">
        <v>500</v>
      </c>
      <c r="G464" s="39">
        <v>2.97</v>
      </c>
      <c r="H464" s="39">
        <v>3.71</v>
      </c>
      <c r="I464" s="39">
        <v>1855</v>
      </c>
      <c r="J464" s="34">
        <v>2.5147073199864356E-4</v>
      </c>
    </row>
    <row r="465" spans="1:10" ht="25.5">
      <c r="A465" s="6" t="s">
        <v>661</v>
      </c>
      <c r="B465" s="33" t="s">
        <v>664</v>
      </c>
      <c r="C465" s="6" t="s">
        <v>18</v>
      </c>
      <c r="D465" s="6" t="s">
        <v>1970</v>
      </c>
      <c r="E465" s="157" t="s">
        <v>32</v>
      </c>
      <c r="F465" s="43">
        <v>62</v>
      </c>
      <c r="G465" s="39">
        <v>10.46</v>
      </c>
      <c r="H465" s="39">
        <v>13.07</v>
      </c>
      <c r="I465" s="39">
        <v>810.34</v>
      </c>
      <c r="J465" s="34">
        <v>1.0985271858101391E-4</v>
      </c>
    </row>
    <row r="466" spans="1:10" ht="25.5">
      <c r="A466" s="6" t="s">
        <v>663</v>
      </c>
      <c r="B466" s="33" t="s">
        <v>666</v>
      </c>
      <c r="C466" s="6" t="s">
        <v>18</v>
      </c>
      <c r="D466" s="6" t="s">
        <v>1971</v>
      </c>
      <c r="E466" s="157" t="s">
        <v>32</v>
      </c>
      <c r="F466" s="43">
        <v>45</v>
      </c>
      <c r="G466" s="39">
        <v>13.91</v>
      </c>
      <c r="H466" s="39">
        <v>17.38</v>
      </c>
      <c r="I466" s="39">
        <v>782.1</v>
      </c>
      <c r="J466" s="34">
        <v>1.0602439865020977E-4</v>
      </c>
    </row>
    <row r="467" spans="1:10" ht="25.5">
      <c r="A467" s="6" t="s">
        <v>665</v>
      </c>
      <c r="B467" s="33" t="s">
        <v>668</v>
      </c>
      <c r="C467" s="6" t="s">
        <v>14</v>
      </c>
      <c r="D467" s="6" t="s">
        <v>1477</v>
      </c>
      <c r="E467" s="157" t="s">
        <v>27</v>
      </c>
      <c r="F467" s="43">
        <v>99</v>
      </c>
      <c r="G467" s="39">
        <v>13.76</v>
      </c>
      <c r="H467" s="39">
        <v>17.2</v>
      </c>
      <c r="I467" s="39">
        <v>1702.8</v>
      </c>
      <c r="J467" s="34">
        <v>2.3083793123843138E-4</v>
      </c>
    </row>
    <row r="468" spans="1:10" ht="25.5">
      <c r="A468" s="6" t="s">
        <v>667</v>
      </c>
      <c r="B468" s="33" t="s">
        <v>670</v>
      </c>
      <c r="C468" s="6" t="s">
        <v>14</v>
      </c>
      <c r="D468" s="6" t="s">
        <v>1478</v>
      </c>
      <c r="E468" s="157" t="s">
        <v>27</v>
      </c>
      <c r="F468" s="43">
        <v>1580</v>
      </c>
      <c r="G468" s="39">
        <v>0.88</v>
      </c>
      <c r="H468" s="39">
        <v>1.1000000000000001</v>
      </c>
      <c r="I468" s="39">
        <v>1738</v>
      </c>
      <c r="J468" s="34">
        <v>2.3560977477824394E-4</v>
      </c>
    </row>
    <row r="469" spans="1:10" ht="25.5">
      <c r="A469" s="6" t="s">
        <v>669</v>
      </c>
      <c r="B469" s="33" t="s">
        <v>672</v>
      </c>
      <c r="C469" s="6" t="s">
        <v>14</v>
      </c>
      <c r="D469" s="6" t="s">
        <v>1479</v>
      </c>
      <c r="E469" s="157" t="s">
        <v>27</v>
      </c>
      <c r="F469" s="43">
        <v>400</v>
      </c>
      <c r="G469" s="39">
        <v>2.87</v>
      </c>
      <c r="H469" s="39">
        <v>3.58</v>
      </c>
      <c r="I469" s="39">
        <v>1432</v>
      </c>
      <c r="J469" s="34">
        <v>1.9412727127873723E-4</v>
      </c>
    </row>
    <row r="470" spans="1:10" ht="25.5">
      <c r="A470" s="6" t="s">
        <v>671</v>
      </c>
      <c r="B470" s="33" t="s">
        <v>674</v>
      </c>
      <c r="C470" s="6" t="s">
        <v>14</v>
      </c>
      <c r="D470" s="6" t="s">
        <v>1480</v>
      </c>
      <c r="E470" s="157" t="s">
        <v>27</v>
      </c>
      <c r="F470" s="43">
        <v>852</v>
      </c>
      <c r="G470" s="39">
        <v>3.07</v>
      </c>
      <c r="H470" s="39">
        <v>3.83</v>
      </c>
      <c r="I470" s="39">
        <v>3263.16</v>
      </c>
      <c r="J470" s="34">
        <v>4.423661637890532E-4</v>
      </c>
    </row>
    <row r="471" spans="1:10">
      <c r="A471" s="6" t="s">
        <v>673</v>
      </c>
      <c r="B471" s="33" t="s">
        <v>676</v>
      </c>
      <c r="C471" s="6" t="s">
        <v>62</v>
      </c>
      <c r="D471" s="6" t="s">
        <v>1481</v>
      </c>
      <c r="E471" s="157" t="s">
        <v>32</v>
      </c>
      <c r="F471" s="43">
        <v>35</v>
      </c>
      <c r="G471" s="39">
        <v>8.18</v>
      </c>
      <c r="H471" s="39">
        <v>10.220000000000001</v>
      </c>
      <c r="I471" s="39">
        <v>357.7</v>
      </c>
      <c r="J471" s="34">
        <v>4.849114869860636E-5</v>
      </c>
    </row>
    <row r="472" spans="1:10" ht="25.5">
      <c r="A472" s="6" t="s">
        <v>675</v>
      </c>
      <c r="B472" s="33" t="s">
        <v>678</v>
      </c>
      <c r="C472" s="6" t="s">
        <v>14</v>
      </c>
      <c r="D472" s="6" t="s">
        <v>1482</v>
      </c>
      <c r="E472" s="157" t="s">
        <v>27</v>
      </c>
      <c r="F472" s="43">
        <v>35</v>
      </c>
      <c r="G472" s="39">
        <v>1.28</v>
      </c>
      <c r="H472" s="39">
        <v>1.6</v>
      </c>
      <c r="I472" s="39">
        <v>56</v>
      </c>
      <c r="J472" s="34">
        <v>7.5915692678835789E-6</v>
      </c>
    </row>
    <row r="473" spans="1:10" ht="25.5">
      <c r="A473" s="6" t="s">
        <v>677</v>
      </c>
      <c r="B473" s="33" t="s">
        <v>680</v>
      </c>
      <c r="C473" s="6" t="s">
        <v>14</v>
      </c>
      <c r="D473" s="6" t="s">
        <v>1483</v>
      </c>
      <c r="E473" s="157" t="s">
        <v>15</v>
      </c>
      <c r="F473" s="43">
        <v>168</v>
      </c>
      <c r="G473" s="39">
        <v>21.63</v>
      </c>
      <c r="H473" s="39">
        <v>27.03</v>
      </c>
      <c r="I473" s="39">
        <v>4541.04</v>
      </c>
      <c r="J473" s="34">
        <v>6.156003519326794E-4</v>
      </c>
    </row>
    <row r="474" spans="1:10" ht="25.5">
      <c r="A474" s="6" t="s">
        <v>679</v>
      </c>
      <c r="B474" s="33" t="s">
        <v>682</v>
      </c>
      <c r="C474" s="6" t="s">
        <v>14</v>
      </c>
      <c r="D474" s="6" t="s">
        <v>1484</v>
      </c>
      <c r="E474" s="157" t="s">
        <v>27</v>
      </c>
      <c r="F474" s="43">
        <v>5</v>
      </c>
      <c r="G474" s="39">
        <v>676.71</v>
      </c>
      <c r="H474" s="39">
        <v>845.88</v>
      </c>
      <c r="I474" s="39">
        <v>4229.3999999999996</v>
      </c>
      <c r="J474" s="34">
        <v>5.7335326895690728E-4</v>
      </c>
    </row>
    <row r="475" spans="1:10" ht="25.5">
      <c r="A475" s="6" t="s">
        <v>681</v>
      </c>
      <c r="B475" s="33" t="s">
        <v>684</v>
      </c>
      <c r="C475" s="6" t="s">
        <v>14</v>
      </c>
      <c r="D475" s="6" t="s">
        <v>1485</v>
      </c>
      <c r="E475" s="157" t="s">
        <v>27</v>
      </c>
      <c r="F475" s="43">
        <v>15</v>
      </c>
      <c r="G475" s="39">
        <v>421.01</v>
      </c>
      <c r="H475" s="39">
        <v>526.26</v>
      </c>
      <c r="I475" s="39">
        <v>7893.9</v>
      </c>
      <c r="J475" s="34">
        <v>1.0701265829240389E-3</v>
      </c>
    </row>
    <row r="476" spans="1:10" ht="25.5">
      <c r="A476" s="6" t="s">
        <v>683</v>
      </c>
      <c r="B476" s="33" t="s">
        <v>686</v>
      </c>
      <c r="C476" s="6" t="s">
        <v>18</v>
      </c>
      <c r="D476" s="6" t="s">
        <v>687</v>
      </c>
      <c r="E476" s="157" t="s">
        <v>32</v>
      </c>
      <c r="F476" s="43">
        <v>30</v>
      </c>
      <c r="G476" s="39">
        <v>26.69</v>
      </c>
      <c r="H476" s="39">
        <v>33.36</v>
      </c>
      <c r="I476" s="39">
        <v>1000.8</v>
      </c>
      <c r="J476" s="34">
        <v>1.3567218791603368E-4</v>
      </c>
    </row>
    <row r="477" spans="1:10">
      <c r="A477" s="6" t="s">
        <v>685</v>
      </c>
      <c r="B477" s="33" t="s">
        <v>1972</v>
      </c>
      <c r="C477" s="6" t="s">
        <v>18</v>
      </c>
      <c r="D477" s="6" t="s">
        <v>1973</v>
      </c>
      <c r="E477" s="157" t="s">
        <v>32</v>
      </c>
      <c r="F477" s="43">
        <v>120</v>
      </c>
      <c r="G477" s="39">
        <v>44.4</v>
      </c>
      <c r="H477" s="39">
        <v>55.5</v>
      </c>
      <c r="I477" s="39">
        <v>6660</v>
      </c>
      <c r="J477" s="34">
        <v>9.0285448793043989E-4</v>
      </c>
    </row>
    <row r="478" spans="1:10" ht="25.5">
      <c r="A478" s="6" t="s">
        <v>688</v>
      </c>
      <c r="B478" s="33" t="s">
        <v>689</v>
      </c>
      <c r="C478" s="6" t="s">
        <v>18</v>
      </c>
      <c r="D478" s="6" t="s">
        <v>690</v>
      </c>
      <c r="E478" s="157" t="s">
        <v>32</v>
      </c>
      <c r="F478" s="43">
        <v>120</v>
      </c>
      <c r="G478" s="39">
        <v>30.82</v>
      </c>
      <c r="H478" s="39">
        <v>38.520000000000003</v>
      </c>
      <c r="I478" s="39">
        <v>4622.3999999999996</v>
      </c>
      <c r="J478" s="34">
        <v>6.2662981756901885E-4</v>
      </c>
    </row>
    <row r="479" spans="1:10" ht="25.5">
      <c r="A479" s="6" t="s">
        <v>691</v>
      </c>
      <c r="B479" s="33" t="s">
        <v>692</v>
      </c>
      <c r="C479" s="6" t="s">
        <v>18</v>
      </c>
      <c r="D479" s="6" t="s">
        <v>693</v>
      </c>
      <c r="E479" s="157" t="s">
        <v>32</v>
      </c>
      <c r="F479" s="43">
        <v>36</v>
      </c>
      <c r="G479" s="39">
        <v>21.28</v>
      </c>
      <c r="H479" s="39">
        <v>26.6</v>
      </c>
      <c r="I479" s="39">
        <v>957.6</v>
      </c>
      <c r="J479" s="34">
        <v>1.2981583448080919E-4</v>
      </c>
    </row>
    <row r="480" spans="1:10" ht="25.5">
      <c r="A480" s="6" t="s">
        <v>694</v>
      </c>
      <c r="B480" s="33" t="s">
        <v>695</v>
      </c>
      <c r="C480" s="6" t="s">
        <v>14</v>
      </c>
      <c r="D480" s="6" t="s">
        <v>1486</v>
      </c>
      <c r="E480" s="157" t="s">
        <v>27</v>
      </c>
      <c r="F480" s="43">
        <v>20</v>
      </c>
      <c r="G480" s="39">
        <v>29.15</v>
      </c>
      <c r="H480" s="39">
        <v>36.43</v>
      </c>
      <c r="I480" s="39">
        <v>728.6</v>
      </c>
      <c r="J480" s="34">
        <v>9.8771738724642418E-5</v>
      </c>
    </row>
    <row r="481" spans="1:10">
      <c r="A481" s="6" t="s">
        <v>696</v>
      </c>
      <c r="B481" s="33" t="s">
        <v>697</v>
      </c>
      <c r="C481" s="6" t="s">
        <v>14</v>
      </c>
      <c r="D481" s="6" t="s">
        <v>1487</v>
      </c>
      <c r="E481" s="157" t="s">
        <v>27</v>
      </c>
      <c r="F481" s="43">
        <v>300</v>
      </c>
      <c r="G481" s="39">
        <v>11.78</v>
      </c>
      <c r="H481" s="39">
        <v>14.72</v>
      </c>
      <c r="I481" s="39">
        <v>4416</v>
      </c>
      <c r="J481" s="34">
        <v>5.9864946226739074E-4</v>
      </c>
    </row>
    <row r="482" spans="1:10" ht="25.5">
      <c r="A482" s="6" t="s">
        <v>698</v>
      </c>
      <c r="B482" s="33" t="s">
        <v>699</v>
      </c>
      <c r="C482" s="6" t="s">
        <v>18</v>
      </c>
      <c r="D482" s="6" t="s">
        <v>700</v>
      </c>
      <c r="E482" s="157" t="s">
        <v>32</v>
      </c>
      <c r="F482" s="43">
        <v>15</v>
      </c>
      <c r="G482" s="39">
        <v>22.24</v>
      </c>
      <c r="H482" s="39">
        <v>27.8</v>
      </c>
      <c r="I482" s="39">
        <v>417</v>
      </c>
      <c r="J482" s="34">
        <v>5.6530078298347362E-5</v>
      </c>
    </row>
    <row r="483" spans="1:10" ht="25.5" customHeight="1">
      <c r="A483" s="6" t="s">
        <v>701</v>
      </c>
      <c r="B483" s="33" t="s">
        <v>702</v>
      </c>
      <c r="C483" s="6" t="s">
        <v>18</v>
      </c>
      <c r="D483" s="6" t="s">
        <v>703</v>
      </c>
      <c r="E483" s="157" t="s">
        <v>32</v>
      </c>
      <c r="F483" s="43">
        <v>1</v>
      </c>
      <c r="G483" s="39">
        <v>36.94</v>
      </c>
      <c r="H483" s="39">
        <v>46.17</v>
      </c>
      <c r="I483" s="39">
        <v>46.17</v>
      </c>
      <c r="J483" s="34">
        <v>6.2589777338961576E-6</v>
      </c>
    </row>
    <row r="484" spans="1:10" ht="25.5">
      <c r="A484" s="6" t="s">
        <v>704</v>
      </c>
      <c r="B484" s="33" t="s">
        <v>705</v>
      </c>
      <c r="C484" s="6" t="s">
        <v>18</v>
      </c>
      <c r="D484" s="6" t="s">
        <v>706</v>
      </c>
      <c r="E484" s="157" t="s">
        <v>32</v>
      </c>
      <c r="F484" s="43">
        <v>40</v>
      </c>
      <c r="G484" s="39">
        <v>18.079999999999998</v>
      </c>
      <c r="H484" s="39">
        <v>22.6</v>
      </c>
      <c r="I484" s="39">
        <v>904</v>
      </c>
      <c r="J484" s="34">
        <v>1.225496181815492E-4</v>
      </c>
    </row>
    <row r="485" spans="1:10" ht="25.5">
      <c r="A485" s="6" t="s">
        <v>707</v>
      </c>
      <c r="B485" s="33" t="s">
        <v>708</v>
      </c>
      <c r="C485" s="6" t="s">
        <v>18</v>
      </c>
      <c r="D485" s="6" t="s">
        <v>709</v>
      </c>
      <c r="E485" s="157" t="s">
        <v>32</v>
      </c>
      <c r="F485" s="43">
        <v>20</v>
      </c>
      <c r="G485" s="39">
        <v>28.66</v>
      </c>
      <c r="H485" s="39">
        <v>35.82</v>
      </c>
      <c r="I485" s="39">
        <v>716.4</v>
      </c>
      <c r="J485" s="34">
        <v>9.7117861134139215E-5</v>
      </c>
    </row>
    <row r="486" spans="1:10" ht="25.5">
      <c r="A486" s="6" t="s">
        <v>710</v>
      </c>
      <c r="B486" s="33" t="s">
        <v>711</v>
      </c>
      <c r="C486" s="6" t="s">
        <v>18</v>
      </c>
      <c r="D486" s="6" t="s">
        <v>712</v>
      </c>
      <c r="E486" s="157" t="s">
        <v>32</v>
      </c>
      <c r="F486" s="43">
        <v>5</v>
      </c>
      <c r="G486" s="39">
        <v>39.229999999999997</v>
      </c>
      <c r="H486" s="39">
        <v>49.03</v>
      </c>
      <c r="I486" s="39">
        <v>245.15</v>
      </c>
      <c r="J486" s="34">
        <v>3.3233450107529629E-5</v>
      </c>
    </row>
    <row r="487" spans="1:10" ht="25.5">
      <c r="A487" s="6" t="s">
        <v>713</v>
      </c>
      <c r="B487" s="33" t="s">
        <v>714</v>
      </c>
      <c r="C487" s="6" t="s">
        <v>14</v>
      </c>
      <c r="D487" s="6" t="s">
        <v>1488</v>
      </c>
      <c r="E487" s="157" t="s">
        <v>27</v>
      </c>
      <c r="F487" s="43">
        <v>40</v>
      </c>
      <c r="G487" s="39">
        <v>113.53</v>
      </c>
      <c r="H487" s="39">
        <v>141.91</v>
      </c>
      <c r="I487" s="39">
        <v>5676.4</v>
      </c>
      <c r="J487" s="34">
        <v>7.6951399628954185E-4</v>
      </c>
    </row>
    <row r="488" spans="1:10">
      <c r="A488" s="6" t="s">
        <v>715</v>
      </c>
      <c r="B488" s="33" t="s">
        <v>716</v>
      </c>
      <c r="C488" s="6" t="s">
        <v>62</v>
      </c>
      <c r="D488" s="6" t="s">
        <v>1489</v>
      </c>
      <c r="E488" s="157" t="s">
        <v>32</v>
      </c>
      <c r="F488" s="43">
        <v>8</v>
      </c>
      <c r="G488" s="39">
        <v>152.13</v>
      </c>
      <c r="H488" s="39">
        <v>190.16</v>
      </c>
      <c r="I488" s="39">
        <v>1521.28</v>
      </c>
      <c r="J488" s="34">
        <v>2.0623040171153446E-4</v>
      </c>
    </row>
    <row r="489" spans="1:10" ht="25.5">
      <c r="A489" s="6" t="s">
        <v>717</v>
      </c>
      <c r="B489" s="33" t="s">
        <v>718</v>
      </c>
      <c r="C489" s="6" t="s">
        <v>14</v>
      </c>
      <c r="D489" s="6" t="s">
        <v>1490</v>
      </c>
      <c r="E489" s="157" t="s">
        <v>15</v>
      </c>
      <c r="F489" s="43">
        <v>130</v>
      </c>
      <c r="G489" s="39">
        <v>34.72</v>
      </c>
      <c r="H489" s="39">
        <v>43.4</v>
      </c>
      <c r="I489" s="39">
        <v>5642</v>
      </c>
      <c r="J489" s="34">
        <v>7.6485060373927057E-4</v>
      </c>
    </row>
    <row r="490" spans="1:10" ht="25.5">
      <c r="A490" s="6" t="s">
        <v>719</v>
      </c>
      <c r="B490" s="33" t="s">
        <v>720</v>
      </c>
      <c r="C490" s="6" t="s">
        <v>14</v>
      </c>
      <c r="D490" s="6" t="s">
        <v>1491</v>
      </c>
      <c r="E490" s="157" t="s">
        <v>27</v>
      </c>
      <c r="F490" s="43">
        <v>6</v>
      </c>
      <c r="G490" s="39">
        <v>19.079999999999998</v>
      </c>
      <c r="H490" s="39">
        <v>23.85</v>
      </c>
      <c r="I490" s="39">
        <v>143.1</v>
      </c>
      <c r="J490" s="34">
        <v>1.9399170754181074E-5</v>
      </c>
    </row>
    <row r="491" spans="1:10" ht="25.5" customHeight="1">
      <c r="A491" s="6" t="s">
        <v>721</v>
      </c>
      <c r="B491" s="33" t="s">
        <v>722</v>
      </c>
      <c r="C491" s="6" t="s">
        <v>14</v>
      </c>
      <c r="D491" s="6" t="s">
        <v>1492</v>
      </c>
      <c r="E491" s="157" t="s">
        <v>15</v>
      </c>
      <c r="F491" s="43">
        <v>130</v>
      </c>
      <c r="G491" s="39">
        <v>14.68</v>
      </c>
      <c r="H491" s="39">
        <v>18.350000000000001</v>
      </c>
      <c r="I491" s="39">
        <v>2385.5</v>
      </c>
      <c r="J491" s="34">
        <v>3.2338729443814781E-4</v>
      </c>
    </row>
    <row r="492" spans="1:10" ht="25.5" customHeight="1">
      <c r="A492" s="6" t="s">
        <v>723</v>
      </c>
      <c r="B492" s="33" t="s">
        <v>724</v>
      </c>
      <c r="C492" s="6" t="s">
        <v>14</v>
      </c>
      <c r="D492" s="6" t="s">
        <v>1493</v>
      </c>
      <c r="E492" s="157" t="s">
        <v>27</v>
      </c>
      <c r="F492" s="43">
        <v>12</v>
      </c>
      <c r="G492" s="39">
        <v>8.08</v>
      </c>
      <c r="H492" s="39">
        <v>10.1</v>
      </c>
      <c r="I492" s="39">
        <v>121.2</v>
      </c>
      <c r="J492" s="34">
        <v>1.6430324915490889E-5</v>
      </c>
    </row>
    <row r="493" spans="1:10" ht="25.5">
      <c r="A493" s="6" t="s">
        <v>725</v>
      </c>
      <c r="B493" s="33" t="s">
        <v>726</v>
      </c>
      <c r="C493" s="6" t="s">
        <v>14</v>
      </c>
      <c r="D493" s="6" t="s">
        <v>1494</v>
      </c>
      <c r="E493" s="157" t="s">
        <v>27</v>
      </c>
      <c r="F493" s="43">
        <v>150</v>
      </c>
      <c r="G493" s="39">
        <v>97.09</v>
      </c>
      <c r="H493" s="39">
        <v>121.36</v>
      </c>
      <c r="I493" s="39">
        <v>18204</v>
      </c>
      <c r="J493" s="34">
        <v>2.4678022670098689E-3</v>
      </c>
    </row>
    <row r="494" spans="1:10" ht="25.5">
      <c r="A494" s="6" t="s">
        <v>727</v>
      </c>
      <c r="B494" s="33" t="s">
        <v>728</v>
      </c>
      <c r="C494" s="6" t="s">
        <v>14</v>
      </c>
      <c r="D494" s="6" t="s">
        <v>1495</v>
      </c>
      <c r="E494" s="157" t="s">
        <v>27</v>
      </c>
      <c r="F494" s="43">
        <v>15</v>
      </c>
      <c r="G494" s="39">
        <v>8.18</v>
      </c>
      <c r="H494" s="39">
        <v>10.220000000000001</v>
      </c>
      <c r="I494" s="39">
        <v>153.30000000000001</v>
      </c>
      <c r="J494" s="34">
        <v>2.0781920870831296E-5</v>
      </c>
    </row>
    <row r="495" spans="1:10" ht="25.5">
      <c r="A495" s="6" t="s">
        <v>1974</v>
      </c>
      <c r="B495" s="33" t="s">
        <v>730</v>
      </c>
      <c r="C495" s="6" t="s">
        <v>14</v>
      </c>
      <c r="D495" s="6" t="s">
        <v>1496</v>
      </c>
      <c r="E495" s="157" t="s">
        <v>27</v>
      </c>
      <c r="F495" s="43">
        <v>46</v>
      </c>
      <c r="G495" s="39">
        <v>10.029999999999999</v>
      </c>
      <c r="H495" s="39">
        <v>12.53</v>
      </c>
      <c r="I495" s="39">
        <v>576.38</v>
      </c>
      <c r="J495" s="34">
        <v>7.8136226689691729E-5</v>
      </c>
    </row>
    <row r="496" spans="1:10" ht="25.5">
      <c r="A496" s="6" t="s">
        <v>729</v>
      </c>
      <c r="B496" s="33" t="s">
        <v>732</v>
      </c>
      <c r="C496" s="6" t="s">
        <v>14</v>
      </c>
      <c r="D496" s="6" t="s">
        <v>1851</v>
      </c>
      <c r="E496" s="157" t="s">
        <v>27</v>
      </c>
      <c r="F496" s="43">
        <v>20</v>
      </c>
      <c r="G496" s="39">
        <v>4.67</v>
      </c>
      <c r="H496" s="39">
        <v>5.83</v>
      </c>
      <c r="I496" s="39">
        <v>116.6</v>
      </c>
      <c r="J496" s="34">
        <v>1.5806731725629023E-5</v>
      </c>
    </row>
    <row r="497" spans="1:10" ht="25.5">
      <c r="A497" s="6" t="s">
        <v>731</v>
      </c>
      <c r="B497" s="33" t="s">
        <v>734</v>
      </c>
      <c r="C497" s="6" t="s">
        <v>14</v>
      </c>
      <c r="D497" s="6" t="s">
        <v>1852</v>
      </c>
      <c r="E497" s="157" t="s">
        <v>27</v>
      </c>
      <c r="F497" s="43">
        <v>60</v>
      </c>
      <c r="G497" s="39">
        <v>3.96</v>
      </c>
      <c r="H497" s="39">
        <v>4.95</v>
      </c>
      <c r="I497" s="39">
        <v>297</v>
      </c>
      <c r="J497" s="34">
        <v>4.0262429867168264E-5</v>
      </c>
    </row>
    <row r="498" spans="1:10" ht="25.5">
      <c r="A498" s="6" t="s">
        <v>733</v>
      </c>
      <c r="B498" s="33" t="s">
        <v>680</v>
      </c>
      <c r="C498" s="6" t="s">
        <v>14</v>
      </c>
      <c r="D498" s="6" t="s">
        <v>1483</v>
      </c>
      <c r="E498" s="157" t="s">
        <v>15</v>
      </c>
      <c r="F498" s="43">
        <v>92</v>
      </c>
      <c r="G498" s="39">
        <v>21.63</v>
      </c>
      <c r="H498" s="39">
        <v>27.03</v>
      </c>
      <c r="I498" s="39">
        <v>2486.7600000000002</v>
      </c>
      <c r="J498" s="34">
        <v>3.3711447843932441E-4</v>
      </c>
    </row>
    <row r="499" spans="1:10">
      <c r="A499" s="6" t="s">
        <v>735</v>
      </c>
      <c r="B499" s="33" t="s">
        <v>737</v>
      </c>
      <c r="C499" s="6" t="s">
        <v>14</v>
      </c>
      <c r="D499" s="6" t="s">
        <v>1497</v>
      </c>
      <c r="E499" s="157" t="s">
        <v>27</v>
      </c>
      <c r="F499" s="43">
        <v>169</v>
      </c>
      <c r="G499" s="39">
        <v>3.87</v>
      </c>
      <c r="H499" s="39">
        <v>4.83</v>
      </c>
      <c r="I499" s="39">
        <v>816.27</v>
      </c>
      <c r="J499" s="34">
        <v>1.1065661154098801E-4</v>
      </c>
    </row>
    <row r="500" spans="1:10">
      <c r="A500" s="6" t="s">
        <v>736</v>
      </c>
      <c r="B500" s="33" t="s">
        <v>739</v>
      </c>
      <c r="C500" s="6" t="s">
        <v>14</v>
      </c>
      <c r="D500" s="6" t="s">
        <v>1498</v>
      </c>
      <c r="E500" s="157" t="s">
        <v>27</v>
      </c>
      <c r="F500" s="43">
        <v>682</v>
      </c>
      <c r="G500" s="39">
        <v>4.1399999999999997</v>
      </c>
      <c r="H500" s="39">
        <v>5.17</v>
      </c>
      <c r="I500" s="39">
        <v>3525.94</v>
      </c>
      <c r="J500" s="34">
        <v>4.7798960257859689E-4</v>
      </c>
    </row>
    <row r="501" spans="1:10">
      <c r="A501" s="6" t="s">
        <v>1975</v>
      </c>
      <c r="B501" s="33" t="s">
        <v>741</v>
      </c>
      <c r="C501" s="6" t="s">
        <v>14</v>
      </c>
      <c r="D501" s="6" t="s">
        <v>1499</v>
      </c>
      <c r="E501" s="157" t="s">
        <v>15</v>
      </c>
      <c r="F501" s="43">
        <v>224.5</v>
      </c>
      <c r="G501" s="39">
        <v>12.36</v>
      </c>
      <c r="H501" s="39">
        <v>15.45</v>
      </c>
      <c r="I501" s="39">
        <v>3468.52</v>
      </c>
      <c r="J501" s="34">
        <v>4.7020553280427771E-4</v>
      </c>
    </row>
    <row r="502" spans="1:10" ht="38.25">
      <c r="A502" s="6" t="s">
        <v>738</v>
      </c>
      <c r="B502" s="33" t="s">
        <v>743</v>
      </c>
      <c r="C502" s="6" t="s">
        <v>18</v>
      </c>
      <c r="D502" s="6" t="s">
        <v>744</v>
      </c>
      <c r="E502" s="157" t="s">
        <v>83</v>
      </c>
      <c r="F502" s="43">
        <v>460.45</v>
      </c>
      <c r="G502" s="39">
        <v>6.96</v>
      </c>
      <c r="H502" s="39">
        <v>8.6999999999999993</v>
      </c>
      <c r="I502" s="39">
        <v>4005.91</v>
      </c>
      <c r="J502" s="34">
        <v>5.4305612939120553E-4</v>
      </c>
    </row>
    <row r="503" spans="1:10" ht="38.25">
      <c r="A503" s="6" t="s">
        <v>740</v>
      </c>
      <c r="B503" s="33" t="s">
        <v>746</v>
      </c>
      <c r="C503" s="6" t="s">
        <v>18</v>
      </c>
      <c r="D503" s="6" t="s">
        <v>747</v>
      </c>
      <c r="E503" s="157" t="s">
        <v>83</v>
      </c>
      <c r="F503" s="43">
        <v>2150.3000000000002</v>
      </c>
      <c r="G503" s="39">
        <v>5.82</v>
      </c>
      <c r="H503" s="39">
        <v>7.27</v>
      </c>
      <c r="I503" s="39">
        <v>15632.68</v>
      </c>
      <c r="J503" s="34">
        <v>2.1192245189760404E-3</v>
      </c>
    </row>
    <row r="504" spans="1:10" ht="25.5">
      <c r="A504" s="6" t="s">
        <v>742</v>
      </c>
      <c r="B504" s="33" t="s">
        <v>749</v>
      </c>
      <c r="C504" s="6" t="s">
        <v>18</v>
      </c>
      <c r="D504" s="6" t="s">
        <v>750</v>
      </c>
      <c r="E504" s="157" t="s">
        <v>83</v>
      </c>
      <c r="F504" s="43">
        <v>2334.9</v>
      </c>
      <c r="G504" s="39">
        <v>9.2899999999999991</v>
      </c>
      <c r="H504" s="39">
        <v>11.61</v>
      </c>
      <c r="I504" s="39">
        <v>27108.18</v>
      </c>
      <c r="J504" s="34">
        <v>3.6748861820760049E-3</v>
      </c>
    </row>
    <row r="505" spans="1:10" ht="25.5">
      <c r="A505" s="6" t="s">
        <v>745</v>
      </c>
      <c r="B505" s="33" t="s">
        <v>752</v>
      </c>
      <c r="C505" s="6" t="s">
        <v>18</v>
      </c>
      <c r="D505" s="6" t="s">
        <v>753</v>
      </c>
      <c r="E505" s="157" t="s">
        <v>83</v>
      </c>
      <c r="F505" s="43">
        <v>616</v>
      </c>
      <c r="G505" s="39">
        <v>13.62</v>
      </c>
      <c r="H505" s="39">
        <v>17.02</v>
      </c>
      <c r="I505" s="39">
        <v>10484.32</v>
      </c>
      <c r="J505" s="34">
        <v>1.4212935983331635E-3</v>
      </c>
    </row>
    <row r="506" spans="1:10">
      <c r="A506" s="6" t="s">
        <v>748</v>
      </c>
      <c r="B506" s="33" t="s">
        <v>755</v>
      </c>
      <c r="C506" s="6" t="s">
        <v>14</v>
      </c>
      <c r="D506" s="6" t="s">
        <v>1500</v>
      </c>
      <c r="E506" s="157" t="s">
        <v>15</v>
      </c>
      <c r="F506" s="43">
        <v>348.4</v>
      </c>
      <c r="G506" s="39">
        <v>42.12</v>
      </c>
      <c r="H506" s="39">
        <v>52.65</v>
      </c>
      <c r="I506" s="39">
        <v>18343.259999999998</v>
      </c>
      <c r="J506" s="34">
        <v>2.4866808730142523E-3</v>
      </c>
    </row>
    <row r="507" spans="1:10" ht="25.5">
      <c r="A507" s="6" t="s">
        <v>751</v>
      </c>
      <c r="B507" s="33" t="s">
        <v>757</v>
      </c>
      <c r="C507" s="6" t="s">
        <v>18</v>
      </c>
      <c r="D507" s="6" t="s">
        <v>758</v>
      </c>
      <c r="E507" s="157" t="s">
        <v>32</v>
      </c>
      <c r="F507" s="43">
        <v>60</v>
      </c>
      <c r="G507" s="39">
        <v>28.48</v>
      </c>
      <c r="H507" s="39">
        <v>35.6</v>
      </c>
      <c r="I507" s="39">
        <v>2136</v>
      </c>
      <c r="J507" s="34">
        <v>2.8956414207498792E-4</v>
      </c>
    </row>
    <row r="508" spans="1:10" ht="38.25">
      <c r="A508" s="6" t="s">
        <v>754</v>
      </c>
      <c r="B508" s="33" t="s">
        <v>760</v>
      </c>
      <c r="C508" s="6" t="s">
        <v>14</v>
      </c>
      <c r="D508" s="6" t="s">
        <v>1853</v>
      </c>
      <c r="E508" s="157" t="s">
        <v>27</v>
      </c>
      <c r="F508" s="43">
        <v>310</v>
      </c>
      <c r="G508" s="39">
        <v>155.49</v>
      </c>
      <c r="H508" s="39">
        <v>194.36</v>
      </c>
      <c r="I508" s="39">
        <v>60251.6</v>
      </c>
      <c r="J508" s="34">
        <v>8.1679320518002543E-3</v>
      </c>
    </row>
    <row r="509" spans="1:10" ht="25.5">
      <c r="A509" s="6" t="s">
        <v>1976</v>
      </c>
      <c r="B509" s="33" t="s">
        <v>762</v>
      </c>
      <c r="C509" s="6" t="s">
        <v>50</v>
      </c>
      <c r="D509" s="6" t="s">
        <v>1501</v>
      </c>
      <c r="E509" s="157" t="s">
        <v>27</v>
      </c>
      <c r="F509" s="43">
        <v>40</v>
      </c>
      <c r="G509" s="39">
        <v>182</v>
      </c>
      <c r="H509" s="39">
        <v>227.5</v>
      </c>
      <c r="I509" s="39">
        <v>9100</v>
      </c>
      <c r="J509" s="34">
        <v>1.2336300060310815E-3</v>
      </c>
    </row>
    <row r="510" spans="1:10">
      <c r="A510" s="6" t="s">
        <v>756</v>
      </c>
      <c r="B510" s="33" t="s">
        <v>764</v>
      </c>
      <c r="C510" s="6" t="s">
        <v>50</v>
      </c>
      <c r="D510" s="6" t="s">
        <v>1502</v>
      </c>
      <c r="E510" s="157" t="s">
        <v>27</v>
      </c>
      <c r="F510" s="43">
        <v>120</v>
      </c>
      <c r="G510" s="39">
        <v>121</v>
      </c>
      <c r="H510" s="39">
        <v>151.25</v>
      </c>
      <c r="I510" s="39">
        <v>18150</v>
      </c>
      <c r="J510" s="34">
        <v>2.4604818252158384E-3</v>
      </c>
    </row>
    <row r="511" spans="1:10">
      <c r="A511" s="6" t="s">
        <v>1977</v>
      </c>
      <c r="B511" s="33" t="s">
        <v>767</v>
      </c>
      <c r="C511" s="6" t="s">
        <v>14</v>
      </c>
      <c r="D511" s="6" t="s">
        <v>1503</v>
      </c>
      <c r="E511" s="157" t="s">
        <v>27</v>
      </c>
      <c r="F511" s="43">
        <v>140</v>
      </c>
      <c r="G511" s="39">
        <v>57.71</v>
      </c>
      <c r="H511" s="39">
        <v>72.13</v>
      </c>
      <c r="I511" s="39">
        <v>10098.200000000001</v>
      </c>
      <c r="J511" s="34">
        <v>1.3689497282311062E-3</v>
      </c>
    </row>
    <row r="512" spans="1:10" ht="51">
      <c r="A512" s="6" t="s">
        <v>759</v>
      </c>
      <c r="B512" s="33" t="s">
        <v>769</v>
      </c>
      <c r="C512" s="6" t="s">
        <v>18</v>
      </c>
      <c r="D512" s="6" t="s">
        <v>770</v>
      </c>
      <c r="E512" s="157" t="s">
        <v>32</v>
      </c>
      <c r="F512" s="43">
        <v>4</v>
      </c>
      <c r="G512" s="39">
        <v>869.95</v>
      </c>
      <c r="H512" s="39">
        <v>1087.43</v>
      </c>
      <c r="I512" s="39">
        <v>4349.72</v>
      </c>
      <c r="J512" s="34">
        <v>5.8966429778390284E-4</v>
      </c>
    </row>
    <row r="513" spans="1:10" ht="51">
      <c r="A513" s="6" t="s">
        <v>1978</v>
      </c>
      <c r="B513" s="33" t="s">
        <v>772</v>
      </c>
      <c r="C513" s="6" t="s">
        <v>18</v>
      </c>
      <c r="D513" s="6" t="s">
        <v>773</v>
      </c>
      <c r="E513" s="157" t="s">
        <v>32</v>
      </c>
      <c r="F513" s="43">
        <v>4</v>
      </c>
      <c r="G513" s="39">
        <v>599.71</v>
      </c>
      <c r="H513" s="39">
        <v>749.63</v>
      </c>
      <c r="I513" s="39">
        <v>2998.52</v>
      </c>
      <c r="J513" s="34">
        <v>4.0649057644882625E-4</v>
      </c>
    </row>
    <row r="514" spans="1:10" ht="38.25">
      <c r="A514" s="6" t="s">
        <v>1979</v>
      </c>
      <c r="B514" s="33" t="s">
        <v>775</v>
      </c>
      <c r="C514" s="6" t="s">
        <v>14</v>
      </c>
      <c r="D514" s="6" t="s">
        <v>1504</v>
      </c>
      <c r="E514" s="157" t="s">
        <v>27</v>
      </c>
      <c r="F514" s="43">
        <v>4</v>
      </c>
      <c r="G514" s="39">
        <v>1054.5899999999999</v>
      </c>
      <c r="H514" s="39">
        <v>1318.23</v>
      </c>
      <c r="I514" s="39">
        <v>5272.92</v>
      </c>
      <c r="J514" s="34">
        <v>7.148167397144407E-4</v>
      </c>
    </row>
    <row r="515" spans="1:10" ht="38.25">
      <c r="A515" s="6" t="s">
        <v>761</v>
      </c>
      <c r="B515" s="33" t="s">
        <v>777</v>
      </c>
      <c r="C515" s="6" t="s">
        <v>14</v>
      </c>
      <c r="D515" s="6" t="s">
        <v>1505</v>
      </c>
      <c r="E515" s="157" t="s">
        <v>27</v>
      </c>
      <c r="F515" s="43">
        <v>1</v>
      </c>
      <c r="G515" s="39">
        <v>7705.76</v>
      </c>
      <c r="H515" s="39">
        <v>9632.2000000000007</v>
      </c>
      <c r="I515" s="39">
        <v>9632.2000000000007</v>
      </c>
      <c r="J515" s="34">
        <v>1.3057770268233607E-3</v>
      </c>
    </row>
    <row r="516" spans="1:10" ht="25.5">
      <c r="A516" s="6" t="s">
        <v>763</v>
      </c>
      <c r="B516" s="33" t="s">
        <v>779</v>
      </c>
      <c r="C516" s="6" t="s">
        <v>14</v>
      </c>
      <c r="D516" s="6" t="s">
        <v>1506</v>
      </c>
      <c r="E516" s="157" t="s">
        <v>15</v>
      </c>
      <c r="F516" s="43">
        <v>45</v>
      </c>
      <c r="G516" s="39">
        <v>78.2</v>
      </c>
      <c r="H516" s="39">
        <v>97.75</v>
      </c>
      <c r="I516" s="39">
        <v>4398.75</v>
      </c>
      <c r="J516" s="34">
        <v>5.9631098780540883E-4</v>
      </c>
    </row>
    <row r="517" spans="1:10" ht="25.5">
      <c r="A517" s="6" t="s">
        <v>1980</v>
      </c>
      <c r="B517" s="33" t="s">
        <v>781</v>
      </c>
      <c r="C517" s="6" t="s">
        <v>14</v>
      </c>
      <c r="D517" s="6" t="s">
        <v>1507</v>
      </c>
      <c r="E517" s="157" t="s">
        <v>15</v>
      </c>
      <c r="F517" s="43">
        <v>66</v>
      </c>
      <c r="G517" s="39">
        <v>106.62</v>
      </c>
      <c r="H517" s="39">
        <v>133.27000000000001</v>
      </c>
      <c r="I517" s="39">
        <v>8795.82</v>
      </c>
      <c r="J517" s="34">
        <v>1.1923942285327811E-3</v>
      </c>
    </row>
    <row r="518" spans="1:10" ht="38.25">
      <c r="A518" s="6" t="s">
        <v>765</v>
      </c>
      <c r="B518" s="33" t="s">
        <v>783</v>
      </c>
      <c r="C518" s="6" t="s">
        <v>18</v>
      </c>
      <c r="D518" s="6" t="s">
        <v>784</v>
      </c>
      <c r="E518" s="157" t="s">
        <v>83</v>
      </c>
      <c r="F518" s="43">
        <v>8970</v>
      </c>
      <c r="G518" s="39">
        <v>14.26</v>
      </c>
      <c r="H518" s="39">
        <v>17.82</v>
      </c>
      <c r="I518" s="39">
        <v>159845.4</v>
      </c>
      <c r="J518" s="34">
        <v>2.1669239754509961E-2</v>
      </c>
    </row>
    <row r="519" spans="1:10" ht="38.25">
      <c r="A519" s="6" t="s">
        <v>766</v>
      </c>
      <c r="B519" s="33" t="s">
        <v>786</v>
      </c>
      <c r="C519" s="6" t="s">
        <v>18</v>
      </c>
      <c r="D519" s="6" t="s">
        <v>787</v>
      </c>
      <c r="E519" s="157" t="s">
        <v>83</v>
      </c>
      <c r="F519" s="43">
        <v>9645</v>
      </c>
      <c r="G519" s="39">
        <v>3.34</v>
      </c>
      <c r="H519" s="39">
        <v>4.17</v>
      </c>
      <c r="I519" s="39">
        <v>40219.65</v>
      </c>
      <c r="J519" s="34">
        <v>5.4523260518756032E-3</v>
      </c>
    </row>
    <row r="520" spans="1:10" ht="25.5">
      <c r="A520" s="6" t="s">
        <v>768</v>
      </c>
      <c r="B520" s="33" t="s">
        <v>789</v>
      </c>
      <c r="C520" s="6" t="s">
        <v>14</v>
      </c>
      <c r="D520" s="6" t="s">
        <v>1508</v>
      </c>
      <c r="E520" s="157" t="s">
        <v>15</v>
      </c>
      <c r="F520" s="43">
        <v>1235.3499999999999</v>
      </c>
      <c r="G520" s="39">
        <v>31.26</v>
      </c>
      <c r="H520" s="39">
        <v>39.07</v>
      </c>
      <c r="I520" s="39">
        <v>48265.120000000003</v>
      </c>
      <c r="J520" s="34">
        <v>6.5430000304055906E-3</v>
      </c>
    </row>
    <row r="521" spans="1:10">
      <c r="A521" s="6" t="s">
        <v>771</v>
      </c>
      <c r="B521" s="33" t="s">
        <v>791</v>
      </c>
      <c r="C521" s="6" t="s">
        <v>14</v>
      </c>
      <c r="D521" s="6" t="s">
        <v>1509</v>
      </c>
      <c r="E521" s="157" t="s">
        <v>15</v>
      </c>
      <c r="F521" s="43">
        <v>1155.8499999999999</v>
      </c>
      <c r="G521" s="39">
        <v>32.799999999999997</v>
      </c>
      <c r="H521" s="39">
        <v>41</v>
      </c>
      <c r="I521" s="39">
        <v>47389.85</v>
      </c>
      <c r="J521" s="34">
        <v>6.4243451583859395E-3</v>
      </c>
    </row>
    <row r="522" spans="1:10" ht="38.25">
      <c r="A522" s="6" t="s">
        <v>774</v>
      </c>
      <c r="B522" s="33" t="s">
        <v>793</v>
      </c>
      <c r="C522" s="6" t="s">
        <v>18</v>
      </c>
      <c r="D522" s="6" t="s">
        <v>794</v>
      </c>
      <c r="E522" s="157" t="s">
        <v>83</v>
      </c>
      <c r="F522" s="43">
        <v>5022.3900000000003</v>
      </c>
      <c r="G522" s="39">
        <v>4.6900000000000004</v>
      </c>
      <c r="H522" s="39">
        <v>5.86</v>
      </c>
      <c r="I522" s="39">
        <v>29431.200000000001</v>
      </c>
      <c r="J522" s="34">
        <v>3.9898034542309854E-3</v>
      </c>
    </row>
    <row r="523" spans="1:10">
      <c r="A523" s="6" t="s">
        <v>776</v>
      </c>
      <c r="B523" s="33" t="s">
        <v>796</v>
      </c>
      <c r="C523" s="6" t="s">
        <v>14</v>
      </c>
      <c r="D523" s="6" t="s">
        <v>1510</v>
      </c>
      <c r="E523" s="157" t="s">
        <v>15</v>
      </c>
      <c r="F523" s="43">
        <v>111.9</v>
      </c>
      <c r="G523" s="39">
        <v>58.85</v>
      </c>
      <c r="H523" s="39">
        <v>73.56</v>
      </c>
      <c r="I523" s="39">
        <v>8231.36</v>
      </c>
      <c r="J523" s="34">
        <v>1.1158739215872532E-3</v>
      </c>
    </row>
    <row r="524" spans="1:10" ht="38.25">
      <c r="A524" s="6" t="s">
        <v>778</v>
      </c>
      <c r="B524" s="33" t="s">
        <v>798</v>
      </c>
      <c r="C524" s="6" t="s">
        <v>18</v>
      </c>
      <c r="D524" s="6" t="s">
        <v>799</v>
      </c>
      <c r="E524" s="157" t="s">
        <v>83</v>
      </c>
      <c r="F524" s="43">
        <v>2413.85</v>
      </c>
      <c r="G524" s="39">
        <v>6.34</v>
      </c>
      <c r="H524" s="39">
        <v>7.92</v>
      </c>
      <c r="I524" s="39">
        <v>19117.689999999999</v>
      </c>
      <c r="J524" s="34">
        <v>2.591665497802236E-3</v>
      </c>
    </row>
    <row r="525" spans="1:10">
      <c r="A525" s="6" t="s">
        <v>780</v>
      </c>
      <c r="B525" s="33" t="s">
        <v>801</v>
      </c>
      <c r="C525" s="6" t="s">
        <v>14</v>
      </c>
      <c r="D525" s="6" t="s">
        <v>1511</v>
      </c>
      <c r="E525" s="157" t="s">
        <v>15</v>
      </c>
      <c r="F525" s="43">
        <v>98.55</v>
      </c>
      <c r="G525" s="39">
        <v>101.08</v>
      </c>
      <c r="H525" s="39">
        <v>126.35</v>
      </c>
      <c r="I525" s="39">
        <v>12451.79</v>
      </c>
      <c r="J525" s="34">
        <v>1.6880111838239297E-3</v>
      </c>
    </row>
    <row r="526" spans="1:10">
      <c r="A526" s="6" t="s">
        <v>782</v>
      </c>
      <c r="B526" s="33" t="s">
        <v>803</v>
      </c>
      <c r="C526" s="6" t="s">
        <v>14</v>
      </c>
      <c r="D526" s="6" t="s">
        <v>1512</v>
      </c>
      <c r="E526" s="157" t="s">
        <v>15</v>
      </c>
      <c r="F526" s="43">
        <v>184</v>
      </c>
      <c r="G526" s="39">
        <v>185.74</v>
      </c>
      <c r="H526" s="39">
        <v>232.17</v>
      </c>
      <c r="I526" s="39">
        <v>42719.28</v>
      </c>
      <c r="J526" s="34">
        <v>5.7911852356091718E-3</v>
      </c>
    </row>
    <row r="527" spans="1:10" ht="38.25">
      <c r="A527" s="6" t="s">
        <v>785</v>
      </c>
      <c r="B527" s="33" t="s">
        <v>805</v>
      </c>
      <c r="C527" s="6" t="s">
        <v>18</v>
      </c>
      <c r="D527" s="6" t="s">
        <v>806</v>
      </c>
      <c r="E527" s="157" t="s">
        <v>83</v>
      </c>
      <c r="F527" s="43">
        <v>2688.75</v>
      </c>
      <c r="G527" s="39">
        <v>9.9700000000000006</v>
      </c>
      <c r="H527" s="39">
        <v>12.46</v>
      </c>
      <c r="I527" s="39">
        <v>33501.82</v>
      </c>
      <c r="J527" s="34">
        <v>4.5416319130387045E-3</v>
      </c>
    </row>
    <row r="528" spans="1:10" ht="25.5">
      <c r="A528" s="6" t="s">
        <v>788</v>
      </c>
      <c r="B528" s="33" t="s">
        <v>808</v>
      </c>
      <c r="C528" s="6" t="s">
        <v>18</v>
      </c>
      <c r="D528" s="6" t="s">
        <v>1810</v>
      </c>
      <c r="E528" s="157" t="s">
        <v>32</v>
      </c>
      <c r="F528" s="43">
        <v>30</v>
      </c>
      <c r="G528" s="39">
        <v>57.14</v>
      </c>
      <c r="H528" s="39">
        <v>71.42</v>
      </c>
      <c r="I528" s="39">
        <v>2142.6</v>
      </c>
      <c r="J528" s="34">
        <v>2.904588627387028E-4</v>
      </c>
    </row>
    <row r="529" spans="1:10" ht="25.5">
      <c r="A529" s="6" t="s">
        <v>790</v>
      </c>
      <c r="B529" s="33" t="s">
        <v>810</v>
      </c>
      <c r="C529" s="6" t="s">
        <v>18</v>
      </c>
      <c r="D529" s="6" t="s">
        <v>1811</v>
      </c>
      <c r="E529" s="157" t="s">
        <v>32</v>
      </c>
      <c r="F529" s="43">
        <v>3</v>
      </c>
      <c r="G529" s="39">
        <v>58.21</v>
      </c>
      <c r="H529" s="39">
        <v>72.760000000000005</v>
      </c>
      <c r="I529" s="39">
        <v>218.28</v>
      </c>
      <c r="J529" s="34">
        <v>2.9590852496314778E-5</v>
      </c>
    </row>
    <row r="530" spans="1:10" ht="25.5">
      <c r="A530" s="6" t="s">
        <v>792</v>
      </c>
      <c r="B530" s="33" t="s">
        <v>812</v>
      </c>
      <c r="C530" s="6" t="s">
        <v>18</v>
      </c>
      <c r="D530" s="6" t="s">
        <v>1812</v>
      </c>
      <c r="E530" s="157" t="s">
        <v>32</v>
      </c>
      <c r="F530" s="43">
        <v>12</v>
      </c>
      <c r="G530" s="39">
        <v>62.69</v>
      </c>
      <c r="H530" s="39">
        <v>78.36</v>
      </c>
      <c r="I530" s="39">
        <v>940.32</v>
      </c>
      <c r="J530" s="34">
        <v>1.2747329310671941E-4</v>
      </c>
    </row>
    <row r="531" spans="1:10" ht="25.5">
      <c r="A531" s="6" t="s">
        <v>795</v>
      </c>
      <c r="B531" s="33" t="s">
        <v>814</v>
      </c>
      <c r="C531" s="6" t="s">
        <v>18</v>
      </c>
      <c r="D531" s="6" t="s">
        <v>1813</v>
      </c>
      <c r="E531" s="157" t="s">
        <v>32</v>
      </c>
      <c r="F531" s="43">
        <v>4</v>
      </c>
      <c r="G531" s="39">
        <v>66.680000000000007</v>
      </c>
      <c r="H531" s="39">
        <v>83.35</v>
      </c>
      <c r="I531" s="39">
        <v>333.4</v>
      </c>
      <c r="J531" s="34">
        <v>4.5196949891292589E-5</v>
      </c>
    </row>
    <row r="532" spans="1:10" ht="25.5">
      <c r="A532" s="6" t="s">
        <v>797</v>
      </c>
      <c r="B532" s="33" t="s">
        <v>816</v>
      </c>
      <c r="C532" s="6" t="s">
        <v>18</v>
      </c>
      <c r="D532" s="6" t="s">
        <v>1814</v>
      </c>
      <c r="E532" s="157" t="s">
        <v>32</v>
      </c>
      <c r="F532" s="43">
        <v>2</v>
      </c>
      <c r="G532" s="39">
        <v>71.760000000000005</v>
      </c>
      <c r="H532" s="39">
        <v>89.7</v>
      </c>
      <c r="I532" s="39">
        <v>179.4</v>
      </c>
      <c r="J532" s="34">
        <v>2.4320134404612749E-5</v>
      </c>
    </row>
    <row r="533" spans="1:10" ht="25.5">
      <c r="A533" s="6" t="s">
        <v>800</v>
      </c>
      <c r="B533" s="33" t="s">
        <v>818</v>
      </c>
      <c r="C533" s="6" t="s">
        <v>14</v>
      </c>
      <c r="D533" s="6" t="s">
        <v>1513</v>
      </c>
      <c r="E533" s="157" t="s">
        <v>27</v>
      </c>
      <c r="F533" s="43">
        <v>5</v>
      </c>
      <c r="G533" s="39">
        <v>93.26</v>
      </c>
      <c r="H533" s="39">
        <v>116.57</v>
      </c>
      <c r="I533" s="39">
        <v>582.85</v>
      </c>
      <c r="J533" s="34">
        <v>7.9013324067606135E-5</v>
      </c>
    </row>
    <row r="534" spans="1:10" ht="14.25" customHeight="1">
      <c r="A534" s="6" t="s">
        <v>802</v>
      </c>
      <c r="B534" s="33" t="s">
        <v>820</v>
      </c>
      <c r="C534" s="6" t="s">
        <v>14</v>
      </c>
      <c r="D534" s="6" t="s">
        <v>1514</v>
      </c>
      <c r="E534" s="157" t="s">
        <v>27</v>
      </c>
      <c r="F534" s="43">
        <v>2</v>
      </c>
      <c r="G534" s="39">
        <v>132.30000000000001</v>
      </c>
      <c r="H534" s="39">
        <v>165.37</v>
      </c>
      <c r="I534" s="39">
        <v>330.74</v>
      </c>
      <c r="J534" s="34">
        <v>4.4836350351068119E-5</v>
      </c>
    </row>
    <row r="535" spans="1:10" ht="25.5">
      <c r="A535" s="6" t="s">
        <v>804</v>
      </c>
      <c r="B535" s="33" t="s">
        <v>822</v>
      </c>
      <c r="C535" s="6" t="s">
        <v>14</v>
      </c>
      <c r="D535" s="6" t="s">
        <v>1515</v>
      </c>
      <c r="E535" s="157" t="s">
        <v>27</v>
      </c>
      <c r="F535" s="43">
        <v>2</v>
      </c>
      <c r="G535" s="39">
        <v>459</v>
      </c>
      <c r="H535" s="39">
        <v>573.75</v>
      </c>
      <c r="I535" s="39">
        <v>1147.5</v>
      </c>
      <c r="J535" s="34">
        <v>1.5555938812315012E-4</v>
      </c>
    </row>
    <row r="536" spans="1:10" ht="25.5">
      <c r="A536" s="6" t="s">
        <v>807</v>
      </c>
      <c r="B536" s="33" t="s">
        <v>824</v>
      </c>
      <c r="C536" s="6" t="s">
        <v>14</v>
      </c>
      <c r="D536" s="6" t="s">
        <v>1516</v>
      </c>
      <c r="E536" s="157" t="s">
        <v>27</v>
      </c>
      <c r="F536" s="43">
        <v>2</v>
      </c>
      <c r="G536" s="39">
        <v>1588.5</v>
      </c>
      <c r="H536" s="39">
        <v>1985.62</v>
      </c>
      <c r="I536" s="39">
        <v>3971.24</v>
      </c>
      <c r="J536" s="34">
        <v>5.3835613463196403E-4</v>
      </c>
    </row>
    <row r="537" spans="1:10" ht="25.5">
      <c r="A537" s="6" t="s">
        <v>809</v>
      </c>
      <c r="B537" s="33" t="s">
        <v>826</v>
      </c>
      <c r="C537" s="6" t="s">
        <v>14</v>
      </c>
      <c r="D537" s="6" t="s">
        <v>1517</v>
      </c>
      <c r="E537" s="157" t="s">
        <v>27</v>
      </c>
      <c r="F537" s="43">
        <v>2</v>
      </c>
      <c r="G537" s="39">
        <v>1574.18</v>
      </c>
      <c r="H537" s="39">
        <v>1967.72</v>
      </c>
      <c r="I537" s="39">
        <v>3935.44</v>
      </c>
      <c r="J537" s="34">
        <v>5.3350295284999556E-4</v>
      </c>
    </row>
    <row r="538" spans="1:10" ht="25.5">
      <c r="A538" s="6" t="s">
        <v>811</v>
      </c>
      <c r="B538" s="33" t="s">
        <v>828</v>
      </c>
      <c r="C538" s="6" t="s">
        <v>14</v>
      </c>
      <c r="D538" s="6" t="s">
        <v>1518</v>
      </c>
      <c r="E538" s="157" t="s">
        <v>27</v>
      </c>
      <c r="F538" s="43">
        <v>2</v>
      </c>
      <c r="G538" s="39">
        <v>2844.68</v>
      </c>
      <c r="H538" s="39">
        <v>3555.85</v>
      </c>
      <c r="I538" s="39">
        <v>7111.7</v>
      </c>
      <c r="J538" s="34">
        <v>9.640886279001365E-4</v>
      </c>
    </row>
    <row r="539" spans="1:10" ht="38.25">
      <c r="A539" s="6" t="s">
        <v>813</v>
      </c>
      <c r="B539" s="33" t="s">
        <v>830</v>
      </c>
      <c r="C539" s="6" t="s">
        <v>14</v>
      </c>
      <c r="D539" s="6" t="s">
        <v>1519</v>
      </c>
      <c r="E539" s="157" t="s">
        <v>27</v>
      </c>
      <c r="F539" s="43">
        <v>80</v>
      </c>
      <c r="G539" s="39">
        <v>14.53</v>
      </c>
      <c r="H539" s="39">
        <v>18.16</v>
      </c>
      <c r="I539" s="39">
        <v>1452.8</v>
      </c>
      <c r="J539" s="34">
        <v>1.9694699700680828E-4</v>
      </c>
    </row>
    <row r="540" spans="1:10" ht="38.25">
      <c r="A540" s="6" t="s">
        <v>815</v>
      </c>
      <c r="B540" s="33" t="s">
        <v>832</v>
      </c>
      <c r="C540" s="6" t="s">
        <v>14</v>
      </c>
      <c r="D540" s="6" t="s">
        <v>1520</v>
      </c>
      <c r="E540" s="157" t="s">
        <v>27</v>
      </c>
      <c r="F540" s="43">
        <v>25</v>
      </c>
      <c r="G540" s="39">
        <v>17.82</v>
      </c>
      <c r="H540" s="39">
        <v>22.27</v>
      </c>
      <c r="I540" s="39">
        <v>556.75</v>
      </c>
      <c r="J540" s="34">
        <v>7.5475110533824693E-5</v>
      </c>
    </row>
    <row r="541" spans="1:10" ht="25.5" customHeight="1">
      <c r="A541" s="6" t="s">
        <v>817</v>
      </c>
      <c r="B541" s="33" t="s">
        <v>834</v>
      </c>
      <c r="C541" s="6" t="s">
        <v>14</v>
      </c>
      <c r="D541" s="6" t="s">
        <v>1521</v>
      </c>
      <c r="E541" s="157" t="s">
        <v>27</v>
      </c>
      <c r="F541" s="43">
        <v>11</v>
      </c>
      <c r="G541" s="39">
        <v>14.53</v>
      </c>
      <c r="H541" s="39">
        <v>18.16</v>
      </c>
      <c r="I541" s="39">
        <v>199.76</v>
      </c>
      <c r="J541" s="34">
        <v>2.7080212088436137E-5</v>
      </c>
    </row>
    <row r="542" spans="1:10" ht="25.5">
      <c r="A542" s="6" t="s">
        <v>819</v>
      </c>
      <c r="B542" s="33" t="s">
        <v>836</v>
      </c>
      <c r="C542" s="6" t="s">
        <v>14</v>
      </c>
      <c r="D542" s="6" t="s">
        <v>1522</v>
      </c>
      <c r="E542" s="157" t="s">
        <v>27</v>
      </c>
      <c r="F542" s="43">
        <v>10</v>
      </c>
      <c r="G542" s="39">
        <v>16.23</v>
      </c>
      <c r="H542" s="39">
        <v>20.28</v>
      </c>
      <c r="I542" s="39">
        <v>202.8</v>
      </c>
      <c r="J542" s="34">
        <v>2.7492325848692674E-5</v>
      </c>
    </row>
    <row r="543" spans="1:10" ht="25.5">
      <c r="A543" s="6" t="s">
        <v>821</v>
      </c>
      <c r="B543" s="33" t="s">
        <v>838</v>
      </c>
      <c r="C543" s="6" t="s">
        <v>14</v>
      </c>
      <c r="D543" s="6" t="s">
        <v>1523</v>
      </c>
      <c r="E543" s="157" t="s">
        <v>27</v>
      </c>
      <c r="F543" s="43">
        <v>30</v>
      </c>
      <c r="G543" s="39">
        <v>16.23</v>
      </c>
      <c r="H543" s="39">
        <v>20.28</v>
      </c>
      <c r="I543" s="39">
        <v>608.4</v>
      </c>
      <c r="J543" s="34">
        <v>8.2476977546078021E-5</v>
      </c>
    </row>
    <row r="544" spans="1:10" ht="25.5">
      <c r="A544" s="6" t="s">
        <v>823</v>
      </c>
      <c r="B544" s="33" t="s">
        <v>840</v>
      </c>
      <c r="C544" s="6" t="s">
        <v>14</v>
      </c>
      <c r="D544" s="6" t="s">
        <v>1524</v>
      </c>
      <c r="E544" s="157" t="s">
        <v>27</v>
      </c>
      <c r="F544" s="43">
        <v>8</v>
      </c>
      <c r="G544" s="39">
        <v>16.23</v>
      </c>
      <c r="H544" s="39">
        <v>20.28</v>
      </c>
      <c r="I544" s="39">
        <v>162.24</v>
      </c>
      <c r="J544" s="34">
        <v>2.199386067895414E-5</v>
      </c>
    </row>
    <row r="545" spans="1:10" ht="25.5">
      <c r="A545" s="6" t="s">
        <v>825</v>
      </c>
      <c r="B545" s="33" t="s">
        <v>714</v>
      </c>
      <c r="C545" s="6" t="s">
        <v>14</v>
      </c>
      <c r="D545" s="6" t="s">
        <v>1488</v>
      </c>
      <c r="E545" s="157" t="s">
        <v>27</v>
      </c>
      <c r="F545" s="43">
        <v>15</v>
      </c>
      <c r="G545" s="39">
        <v>113.53</v>
      </c>
      <c r="H545" s="39">
        <v>141.91</v>
      </c>
      <c r="I545" s="39">
        <v>2128.65</v>
      </c>
      <c r="J545" s="34">
        <v>2.8856774860857822E-4</v>
      </c>
    </row>
    <row r="546" spans="1:10" ht="14.25" customHeight="1">
      <c r="A546" s="6" t="s">
        <v>827</v>
      </c>
      <c r="B546" s="33" t="s">
        <v>843</v>
      </c>
      <c r="C546" s="6" t="s">
        <v>14</v>
      </c>
      <c r="D546" s="6" t="s">
        <v>1525</v>
      </c>
      <c r="E546" s="157" t="s">
        <v>27</v>
      </c>
      <c r="F546" s="43">
        <v>37</v>
      </c>
      <c r="G546" s="39">
        <v>135.94999999999999</v>
      </c>
      <c r="H546" s="39">
        <v>169.93</v>
      </c>
      <c r="I546" s="39">
        <v>6287.41</v>
      </c>
      <c r="J546" s="34">
        <v>8.5234479518899809E-4</v>
      </c>
    </row>
    <row r="547" spans="1:10" ht="25.5">
      <c r="A547" s="6" t="s">
        <v>829</v>
      </c>
      <c r="B547" s="33" t="s">
        <v>845</v>
      </c>
      <c r="C547" s="6" t="s">
        <v>14</v>
      </c>
      <c r="D547" s="6" t="s">
        <v>1526</v>
      </c>
      <c r="E547" s="157" t="s">
        <v>27</v>
      </c>
      <c r="F547" s="43">
        <v>1</v>
      </c>
      <c r="G547" s="39">
        <v>1427.07</v>
      </c>
      <c r="H547" s="39">
        <v>1783.83</v>
      </c>
      <c r="I547" s="39">
        <v>1783.83</v>
      </c>
      <c r="J547" s="34">
        <v>2.4182266084158508E-4</v>
      </c>
    </row>
    <row r="548" spans="1:10" ht="25.5">
      <c r="A548" s="6" t="s">
        <v>831</v>
      </c>
      <c r="B548" s="33" t="s">
        <v>847</v>
      </c>
      <c r="C548" s="6" t="s">
        <v>14</v>
      </c>
      <c r="D548" s="6" t="s">
        <v>1527</v>
      </c>
      <c r="E548" s="157" t="s">
        <v>27</v>
      </c>
      <c r="F548" s="43">
        <v>10</v>
      </c>
      <c r="G548" s="39">
        <v>173.42</v>
      </c>
      <c r="H548" s="39">
        <v>216.77</v>
      </c>
      <c r="I548" s="39">
        <v>2167.6999999999998</v>
      </c>
      <c r="J548" s="34">
        <v>2.9386151253555775E-4</v>
      </c>
    </row>
    <row r="549" spans="1:10" ht="38.25">
      <c r="A549" s="6" t="s">
        <v>833</v>
      </c>
      <c r="B549" s="33" t="s">
        <v>848</v>
      </c>
      <c r="C549" s="6" t="s">
        <v>18</v>
      </c>
      <c r="D549" s="6" t="s">
        <v>849</v>
      </c>
      <c r="E549" s="157" t="s">
        <v>32</v>
      </c>
      <c r="F549" s="43">
        <v>3</v>
      </c>
      <c r="G549" s="39">
        <v>944.44</v>
      </c>
      <c r="H549" s="39">
        <v>1180.55</v>
      </c>
      <c r="I549" s="39">
        <v>3541.65</v>
      </c>
      <c r="J549" s="34">
        <v>4.8011930888571208E-4</v>
      </c>
    </row>
    <row r="550" spans="1:10" ht="38.25">
      <c r="A550" s="6" t="s">
        <v>835</v>
      </c>
      <c r="B550" s="33" t="s">
        <v>1981</v>
      </c>
      <c r="C550" s="6" t="s">
        <v>1210</v>
      </c>
      <c r="D550" s="6" t="s">
        <v>2010</v>
      </c>
      <c r="E550" s="157" t="s">
        <v>263</v>
      </c>
      <c r="F550" s="43">
        <v>45</v>
      </c>
      <c r="G550" s="39">
        <v>516.38</v>
      </c>
      <c r="H550" s="39">
        <v>645.47</v>
      </c>
      <c r="I550" s="39">
        <v>29046.15</v>
      </c>
      <c r="J550" s="34">
        <v>3.937604637327439E-3</v>
      </c>
    </row>
    <row r="551" spans="1:10" ht="38.25">
      <c r="A551" s="6" t="s">
        <v>837</v>
      </c>
      <c r="B551" s="33" t="s">
        <v>1815</v>
      </c>
      <c r="C551" s="6" t="s">
        <v>14</v>
      </c>
      <c r="D551" s="6" t="s">
        <v>1854</v>
      </c>
      <c r="E551" s="157" t="s">
        <v>27</v>
      </c>
      <c r="F551" s="43">
        <v>60</v>
      </c>
      <c r="G551" s="39">
        <v>102.7</v>
      </c>
      <c r="H551" s="39">
        <v>128.37</v>
      </c>
      <c r="I551" s="39">
        <v>7702.2</v>
      </c>
      <c r="J551" s="34">
        <v>1.0441390145552304E-3</v>
      </c>
    </row>
    <row r="552" spans="1:10" ht="25.5">
      <c r="A552" s="6" t="s">
        <v>839</v>
      </c>
      <c r="B552" s="33" t="s">
        <v>1776</v>
      </c>
      <c r="C552" s="6" t="s">
        <v>50</v>
      </c>
      <c r="D552" s="6" t="s">
        <v>1839</v>
      </c>
      <c r="E552" s="157" t="s">
        <v>27</v>
      </c>
      <c r="F552" s="43">
        <v>8</v>
      </c>
      <c r="G552" s="39">
        <v>485</v>
      </c>
      <c r="H552" s="39">
        <v>606.25</v>
      </c>
      <c r="I552" s="39">
        <v>4850</v>
      </c>
      <c r="J552" s="34">
        <v>6.5748412409348848E-4</v>
      </c>
    </row>
    <row r="553" spans="1:10" ht="25.5">
      <c r="A553" s="6" t="s">
        <v>841</v>
      </c>
      <c r="B553" s="33" t="s">
        <v>1982</v>
      </c>
      <c r="C553" s="6" t="s">
        <v>50</v>
      </c>
      <c r="D553" s="6" t="s">
        <v>2011</v>
      </c>
      <c r="E553" s="157" t="s">
        <v>27</v>
      </c>
      <c r="F553" s="43">
        <v>142</v>
      </c>
      <c r="G553" s="39">
        <v>428.5</v>
      </c>
      <c r="H553" s="39">
        <v>535.62</v>
      </c>
      <c r="I553" s="39">
        <v>76058.039999999994</v>
      </c>
      <c r="J553" s="34">
        <v>1.0310712125704643E-2</v>
      </c>
    </row>
    <row r="554" spans="1:10">
      <c r="A554" s="6" t="s">
        <v>842</v>
      </c>
      <c r="B554" s="33" t="s">
        <v>850</v>
      </c>
      <c r="C554" s="6" t="s">
        <v>14</v>
      </c>
      <c r="D554" s="6" t="s">
        <v>1528</v>
      </c>
      <c r="E554" s="157" t="s">
        <v>27</v>
      </c>
      <c r="F554" s="43">
        <v>270</v>
      </c>
      <c r="G554" s="39">
        <v>9.9499999999999993</v>
      </c>
      <c r="H554" s="39">
        <v>12.43</v>
      </c>
      <c r="I554" s="39">
        <v>3356.1</v>
      </c>
      <c r="J554" s="34">
        <v>4.549654574990014E-4</v>
      </c>
    </row>
    <row r="555" spans="1:10" ht="25.5">
      <c r="A555" s="6" t="s">
        <v>844</v>
      </c>
      <c r="B555" s="33" t="s">
        <v>1983</v>
      </c>
      <c r="C555" s="6" t="s">
        <v>18</v>
      </c>
      <c r="D555" s="6" t="s">
        <v>1984</v>
      </c>
      <c r="E555" s="157" t="s">
        <v>83</v>
      </c>
      <c r="F555" s="43">
        <v>66</v>
      </c>
      <c r="G555" s="39">
        <v>76.98</v>
      </c>
      <c r="H555" s="39">
        <v>96.22</v>
      </c>
      <c r="I555" s="39">
        <v>6350.52</v>
      </c>
      <c r="J555" s="34">
        <v>8.6090022262642896E-4</v>
      </c>
    </row>
    <row r="556" spans="1:10" ht="25.5">
      <c r="A556" s="6" t="s">
        <v>846</v>
      </c>
      <c r="B556" s="33" t="s">
        <v>1985</v>
      </c>
      <c r="C556" s="6" t="s">
        <v>18</v>
      </c>
      <c r="D556" s="6" t="s">
        <v>1986</v>
      </c>
      <c r="E556" s="157" t="s">
        <v>83</v>
      </c>
      <c r="F556" s="43">
        <v>197.4</v>
      </c>
      <c r="G556" s="39">
        <v>152.79</v>
      </c>
      <c r="H556" s="39">
        <v>190.98</v>
      </c>
      <c r="I556" s="39">
        <v>37699.449999999997</v>
      </c>
      <c r="J556" s="34">
        <v>5.1106783220734569E-3</v>
      </c>
    </row>
    <row r="557" spans="1:10" ht="15.75">
      <c r="A557" s="5" t="s">
        <v>851</v>
      </c>
      <c r="B557" s="5"/>
      <c r="C557" s="5"/>
      <c r="D557" s="5" t="s">
        <v>852</v>
      </c>
      <c r="E557" s="156"/>
      <c r="F557" s="42"/>
      <c r="G557" s="37"/>
      <c r="H557" s="37"/>
      <c r="I557" s="38">
        <v>83296.58</v>
      </c>
      <c r="J557" s="32">
        <v>1.1291995657996535E-2</v>
      </c>
    </row>
    <row r="558" spans="1:10" ht="25.5">
      <c r="A558" s="6" t="s">
        <v>853</v>
      </c>
      <c r="B558" s="33" t="s">
        <v>854</v>
      </c>
      <c r="C558" s="6" t="s">
        <v>18</v>
      </c>
      <c r="D558" s="6" t="s">
        <v>855</v>
      </c>
      <c r="E558" s="157" t="s">
        <v>83</v>
      </c>
      <c r="F558" s="43">
        <v>858.69</v>
      </c>
      <c r="G558" s="39">
        <v>36.119999999999997</v>
      </c>
      <c r="H558" s="39">
        <v>45.15</v>
      </c>
      <c r="I558" s="39">
        <v>38769.85</v>
      </c>
      <c r="J558" s="34">
        <v>5.2557857460795747E-3</v>
      </c>
    </row>
    <row r="559" spans="1:10" ht="51" customHeight="1">
      <c r="A559" s="6" t="s">
        <v>856</v>
      </c>
      <c r="B559" s="33" t="s">
        <v>857</v>
      </c>
      <c r="C559" s="6" t="s">
        <v>18</v>
      </c>
      <c r="D559" s="6" t="s">
        <v>858</v>
      </c>
      <c r="E559" s="157" t="s">
        <v>83</v>
      </c>
      <c r="F559" s="43">
        <v>800</v>
      </c>
      <c r="G559" s="39">
        <v>29.56</v>
      </c>
      <c r="H559" s="39">
        <v>36.950000000000003</v>
      </c>
      <c r="I559" s="39">
        <v>29560</v>
      </c>
      <c r="J559" s="34">
        <v>4.0072640635471172E-3</v>
      </c>
    </row>
    <row r="560" spans="1:10">
      <c r="A560" s="6" t="s">
        <v>859</v>
      </c>
      <c r="B560" s="33" t="s">
        <v>737</v>
      </c>
      <c r="C560" s="6" t="s">
        <v>14</v>
      </c>
      <c r="D560" s="6" t="s">
        <v>1497</v>
      </c>
      <c r="E560" s="157" t="s">
        <v>27</v>
      </c>
      <c r="F560" s="43">
        <v>129</v>
      </c>
      <c r="G560" s="39">
        <v>3.87</v>
      </c>
      <c r="H560" s="39">
        <v>4.83</v>
      </c>
      <c r="I560" s="39">
        <v>623.07000000000005</v>
      </c>
      <c r="J560" s="34">
        <v>8.4465697566789662E-5</v>
      </c>
    </row>
    <row r="561" spans="1:10" ht="51" customHeight="1">
      <c r="A561" s="6" t="s">
        <v>860</v>
      </c>
      <c r="B561" s="33" t="s">
        <v>850</v>
      </c>
      <c r="C561" s="6" t="s">
        <v>14</v>
      </c>
      <c r="D561" s="6" t="s">
        <v>1528</v>
      </c>
      <c r="E561" s="157" t="s">
        <v>27</v>
      </c>
      <c r="F561" s="43">
        <v>370</v>
      </c>
      <c r="G561" s="39">
        <v>9.9499999999999993</v>
      </c>
      <c r="H561" s="39">
        <v>12.43</v>
      </c>
      <c r="I561" s="39">
        <v>4599.1000000000004</v>
      </c>
      <c r="J561" s="34">
        <v>6.2347118249863156E-4</v>
      </c>
    </row>
    <row r="562" spans="1:10" ht="51" customHeight="1">
      <c r="A562" s="6" t="s">
        <v>861</v>
      </c>
      <c r="B562" s="33" t="s">
        <v>862</v>
      </c>
      <c r="C562" s="6" t="s">
        <v>14</v>
      </c>
      <c r="D562" s="6" t="s">
        <v>1529</v>
      </c>
      <c r="E562" s="157" t="s">
        <v>27</v>
      </c>
      <c r="F562" s="43">
        <v>100</v>
      </c>
      <c r="G562" s="39">
        <v>22.19</v>
      </c>
      <c r="H562" s="39">
        <v>27.73</v>
      </c>
      <c r="I562" s="39">
        <v>2773</v>
      </c>
      <c r="J562" s="34">
        <v>3.7591824249716361E-4</v>
      </c>
    </row>
    <row r="563" spans="1:10" ht="25.5">
      <c r="A563" s="6" t="s">
        <v>863</v>
      </c>
      <c r="B563" s="33" t="s">
        <v>864</v>
      </c>
      <c r="C563" s="6" t="s">
        <v>18</v>
      </c>
      <c r="D563" s="6" t="s">
        <v>865</v>
      </c>
      <c r="E563" s="157" t="s">
        <v>32</v>
      </c>
      <c r="F563" s="43">
        <v>60</v>
      </c>
      <c r="G563" s="39">
        <v>17.62</v>
      </c>
      <c r="H563" s="39">
        <v>22.02</v>
      </c>
      <c r="I563" s="39">
        <v>1321.2</v>
      </c>
      <c r="J563" s="34">
        <v>1.7910680922728187E-4</v>
      </c>
    </row>
    <row r="564" spans="1:10" ht="38.25">
      <c r="A564" s="6" t="s">
        <v>866</v>
      </c>
      <c r="B564" s="33" t="s">
        <v>867</v>
      </c>
      <c r="C564" s="6" t="s">
        <v>18</v>
      </c>
      <c r="D564" s="6" t="s">
        <v>868</v>
      </c>
      <c r="E564" s="157" t="s">
        <v>32</v>
      </c>
      <c r="F564" s="43">
        <v>57</v>
      </c>
      <c r="G564" s="39">
        <v>45.39</v>
      </c>
      <c r="H564" s="39">
        <v>56.73</v>
      </c>
      <c r="I564" s="39">
        <v>3233.61</v>
      </c>
      <c r="J564" s="34">
        <v>4.3836025536287532E-4</v>
      </c>
    </row>
    <row r="565" spans="1:10" ht="38.25">
      <c r="A565" s="6" t="s">
        <v>869</v>
      </c>
      <c r="B565" s="33" t="s">
        <v>870</v>
      </c>
      <c r="C565" s="6" t="s">
        <v>18</v>
      </c>
      <c r="D565" s="6" t="s">
        <v>871</v>
      </c>
      <c r="E565" s="157" t="s">
        <v>83</v>
      </c>
      <c r="F565" s="43">
        <v>120</v>
      </c>
      <c r="G565" s="39">
        <v>7.48</v>
      </c>
      <c r="H565" s="39">
        <v>9.35</v>
      </c>
      <c r="I565" s="39">
        <v>1122</v>
      </c>
      <c r="J565" s="34">
        <v>1.5210251283152455E-4</v>
      </c>
    </row>
    <row r="566" spans="1:10" ht="25.5">
      <c r="A566" s="6" t="s">
        <v>872</v>
      </c>
      <c r="B566" s="33" t="s">
        <v>873</v>
      </c>
      <c r="C566" s="6" t="s">
        <v>14</v>
      </c>
      <c r="D566" s="6" t="s">
        <v>1530</v>
      </c>
      <c r="E566" s="157" t="s">
        <v>27</v>
      </c>
      <c r="F566" s="43">
        <v>3</v>
      </c>
      <c r="G566" s="39">
        <v>271.24</v>
      </c>
      <c r="H566" s="39">
        <v>339.05</v>
      </c>
      <c r="I566" s="39">
        <v>1017.15</v>
      </c>
      <c r="J566" s="34">
        <v>1.3788865501478183E-4</v>
      </c>
    </row>
    <row r="567" spans="1:10" ht="25.5">
      <c r="A567" s="6" t="s">
        <v>1987</v>
      </c>
      <c r="B567" s="33" t="s">
        <v>1816</v>
      </c>
      <c r="C567" s="6" t="s">
        <v>14</v>
      </c>
      <c r="D567" s="6" t="s">
        <v>1855</v>
      </c>
      <c r="E567" s="157" t="s">
        <v>27</v>
      </c>
      <c r="F567" s="43">
        <v>10</v>
      </c>
      <c r="G567" s="39">
        <v>4.42</v>
      </c>
      <c r="H567" s="39">
        <v>5.52</v>
      </c>
      <c r="I567" s="39">
        <v>55.2</v>
      </c>
      <c r="J567" s="34">
        <v>7.4831182783423851E-6</v>
      </c>
    </row>
    <row r="568" spans="1:10">
      <c r="A568" s="6" t="s">
        <v>1988</v>
      </c>
      <c r="B568" s="33" t="s">
        <v>1817</v>
      </c>
      <c r="C568" s="6" t="s">
        <v>14</v>
      </c>
      <c r="D568" s="6" t="s">
        <v>1856</v>
      </c>
      <c r="E568" s="157" t="s">
        <v>27</v>
      </c>
      <c r="F568" s="43">
        <v>16</v>
      </c>
      <c r="G568" s="39">
        <v>11.12</v>
      </c>
      <c r="H568" s="39">
        <v>13.9</v>
      </c>
      <c r="I568" s="39">
        <v>222.4</v>
      </c>
      <c r="J568" s="34">
        <v>3.0149375092451926E-5</v>
      </c>
    </row>
    <row r="569" spans="1:10" ht="25.5" customHeight="1">
      <c r="A569" s="5" t="s">
        <v>874</v>
      </c>
      <c r="B569" s="5"/>
      <c r="C569" s="5"/>
      <c r="D569" s="5" t="s">
        <v>875</v>
      </c>
      <c r="E569" s="156"/>
      <c r="F569" s="42"/>
      <c r="G569" s="37"/>
      <c r="H569" s="37"/>
      <c r="I569" s="38">
        <v>217433.16</v>
      </c>
      <c r="J569" s="32">
        <v>2.9476051701335947E-2</v>
      </c>
    </row>
    <row r="570" spans="1:10" ht="15.75">
      <c r="A570" s="5" t="s">
        <v>876</v>
      </c>
      <c r="B570" s="5"/>
      <c r="C570" s="5"/>
      <c r="D570" s="5" t="s">
        <v>1309</v>
      </c>
      <c r="E570" s="156"/>
      <c r="F570" s="42"/>
      <c r="G570" s="37"/>
      <c r="H570" s="37"/>
      <c r="I570" s="38">
        <v>164595.28</v>
      </c>
      <c r="J570" s="32">
        <v>2.2313151237262369E-2</v>
      </c>
    </row>
    <row r="571" spans="1:10" ht="25.5" customHeight="1">
      <c r="A571" s="6" t="s">
        <v>877</v>
      </c>
      <c r="B571" s="33" t="s">
        <v>878</v>
      </c>
      <c r="C571" s="6" t="s">
        <v>18</v>
      </c>
      <c r="D571" s="6" t="s">
        <v>879</v>
      </c>
      <c r="E571" s="157" t="s">
        <v>83</v>
      </c>
      <c r="F571" s="43">
        <v>125</v>
      </c>
      <c r="G571" s="39">
        <v>58.06</v>
      </c>
      <c r="H571" s="39">
        <v>72.569999999999993</v>
      </c>
      <c r="I571" s="39">
        <v>9071.25</v>
      </c>
      <c r="J571" s="34">
        <v>1.2297325485944449E-3</v>
      </c>
    </row>
    <row r="572" spans="1:10" ht="25.5" customHeight="1">
      <c r="A572" s="6" t="s">
        <v>880</v>
      </c>
      <c r="B572" s="33" t="s">
        <v>881</v>
      </c>
      <c r="C572" s="6" t="s">
        <v>18</v>
      </c>
      <c r="D572" s="6" t="s">
        <v>882</v>
      </c>
      <c r="E572" s="157" t="s">
        <v>83</v>
      </c>
      <c r="F572" s="43">
        <v>252</v>
      </c>
      <c r="G572" s="39">
        <v>42.97</v>
      </c>
      <c r="H572" s="39">
        <v>53.71</v>
      </c>
      <c r="I572" s="39">
        <v>13534.92</v>
      </c>
      <c r="J572" s="34">
        <v>1.8348443342011216E-3</v>
      </c>
    </row>
    <row r="573" spans="1:10" ht="63.75">
      <c r="A573" s="6" t="s">
        <v>1989</v>
      </c>
      <c r="B573" s="33" t="s">
        <v>883</v>
      </c>
      <c r="C573" s="6" t="s">
        <v>18</v>
      </c>
      <c r="D573" s="6" t="s">
        <v>884</v>
      </c>
      <c r="E573" s="157" t="s">
        <v>106</v>
      </c>
      <c r="F573" s="43">
        <v>904.72</v>
      </c>
      <c r="G573" s="39">
        <v>3.78</v>
      </c>
      <c r="H573" s="39">
        <v>4.72</v>
      </c>
      <c r="I573" s="39">
        <v>4270.2700000000004</v>
      </c>
      <c r="J573" s="34">
        <v>5.7889375888509303E-4</v>
      </c>
    </row>
    <row r="574" spans="1:10" ht="25.5">
      <c r="A574" s="6" t="s">
        <v>1990</v>
      </c>
      <c r="B574" s="33" t="s">
        <v>887</v>
      </c>
      <c r="C574" s="6" t="s">
        <v>18</v>
      </c>
      <c r="D574" s="6" t="s">
        <v>888</v>
      </c>
      <c r="E574" s="157" t="s">
        <v>106</v>
      </c>
      <c r="F574" s="43">
        <v>580.84</v>
      </c>
      <c r="G574" s="39">
        <v>18.11</v>
      </c>
      <c r="H574" s="39">
        <v>22.63</v>
      </c>
      <c r="I574" s="39">
        <v>13144.4</v>
      </c>
      <c r="J574" s="34">
        <v>1.7819039836565877E-3</v>
      </c>
    </row>
    <row r="575" spans="1:10" ht="25.5">
      <c r="A575" s="6" t="s">
        <v>1991</v>
      </c>
      <c r="B575" s="33" t="s">
        <v>889</v>
      </c>
      <c r="C575" s="6" t="s">
        <v>50</v>
      </c>
      <c r="D575" s="6" t="s">
        <v>1531</v>
      </c>
      <c r="E575" s="157" t="s">
        <v>83</v>
      </c>
      <c r="F575" s="43">
        <v>52</v>
      </c>
      <c r="G575" s="39">
        <v>400.6</v>
      </c>
      <c r="H575" s="39">
        <v>500.75</v>
      </c>
      <c r="I575" s="39">
        <v>26039</v>
      </c>
      <c r="J575" s="34">
        <v>3.5299441458289376E-3</v>
      </c>
    </row>
    <row r="576" spans="1:10" ht="25.5">
      <c r="A576" s="6" t="s">
        <v>1992</v>
      </c>
      <c r="B576" s="33" t="s">
        <v>890</v>
      </c>
      <c r="C576" s="6" t="s">
        <v>18</v>
      </c>
      <c r="D576" s="6" t="s">
        <v>891</v>
      </c>
      <c r="E576" s="157" t="s">
        <v>83</v>
      </c>
      <c r="F576" s="43">
        <v>62.12</v>
      </c>
      <c r="G576" s="39">
        <v>57.22</v>
      </c>
      <c r="H576" s="39">
        <v>71.52</v>
      </c>
      <c r="I576" s="39">
        <v>4442.82</v>
      </c>
      <c r="J576" s="34">
        <v>6.0228528169175926E-4</v>
      </c>
    </row>
    <row r="577" spans="1:10" ht="25.5">
      <c r="A577" s="6" t="s">
        <v>1993</v>
      </c>
      <c r="B577" s="33" t="s">
        <v>1818</v>
      </c>
      <c r="C577" s="6" t="s">
        <v>18</v>
      </c>
      <c r="D577" s="6" t="s">
        <v>1819</v>
      </c>
      <c r="E577" s="157" t="s">
        <v>83</v>
      </c>
      <c r="F577" s="43">
        <v>668.44</v>
      </c>
      <c r="G577" s="39">
        <v>24.14</v>
      </c>
      <c r="H577" s="39">
        <v>30.17</v>
      </c>
      <c r="I577" s="39">
        <v>20166.830000000002</v>
      </c>
      <c r="J577" s="34">
        <v>2.7338908367612962E-3</v>
      </c>
    </row>
    <row r="578" spans="1:10" ht="25.5" customHeight="1">
      <c r="A578" s="6" t="s">
        <v>1994</v>
      </c>
      <c r="B578" s="33" t="s">
        <v>885</v>
      </c>
      <c r="C578" s="6" t="s">
        <v>18</v>
      </c>
      <c r="D578" s="6" t="s">
        <v>886</v>
      </c>
      <c r="E578" s="157" t="s">
        <v>32</v>
      </c>
      <c r="F578" s="43">
        <v>120</v>
      </c>
      <c r="G578" s="39">
        <v>21.85</v>
      </c>
      <c r="H578" s="39">
        <v>27.31</v>
      </c>
      <c r="I578" s="39">
        <v>3277.2</v>
      </c>
      <c r="J578" s="34">
        <v>4.4426947865550115E-4</v>
      </c>
    </row>
    <row r="579" spans="1:10" ht="25.5" customHeight="1">
      <c r="A579" s="6" t="s">
        <v>1995</v>
      </c>
      <c r="B579" s="33" t="s">
        <v>893</v>
      </c>
      <c r="C579" s="6" t="s">
        <v>18</v>
      </c>
      <c r="D579" s="6" t="s">
        <v>894</v>
      </c>
      <c r="E579" s="157" t="s">
        <v>32</v>
      </c>
      <c r="F579" s="43">
        <v>6</v>
      </c>
      <c r="G579" s="39">
        <v>567.96</v>
      </c>
      <c r="H579" s="39">
        <v>709.95</v>
      </c>
      <c r="I579" s="39">
        <v>4259.7</v>
      </c>
      <c r="J579" s="34">
        <v>5.7746085018577998E-4</v>
      </c>
    </row>
    <row r="580" spans="1:10" ht="25.5" customHeight="1">
      <c r="A580" s="6" t="s">
        <v>892</v>
      </c>
      <c r="B580" s="33" t="s">
        <v>1820</v>
      </c>
      <c r="C580" s="6" t="s">
        <v>18</v>
      </c>
      <c r="D580" s="6" t="s">
        <v>1821</v>
      </c>
      <c r="E580" s="157" t="s">
        <v>83</v>
      </c>
      <c r="F580" s="43">
        <v>220</v>
      </c>
      <c r="G580" s="39">
        <v>60.85</v>
      </c>
      <c r="H580" s="39">
        <v>76.06</v>
      </c>
      <c r="I580" s="39">
        <v>16733.2</v>
      </c>
      <c r="J580" s="34">
        <v>2.2684151227383839E-3</v>
      </c>
    </row>
    <row r="581" spans="1:10" ht="25.5" customHeight="1">
      <c r="A581" s="6" t="s">
        <v>895</v>
      </c>
      <c r="B581" s="33" t="s">
        <v>899</v>
      </c>
      <c r="C581" s="6" t="s">
        <v>18</v>
      </c>
      <c r="D581" s="6" t="s">
        <v>900</v>
      </c>
      <c r="E581" s="157" t="s">
        <v>83</v>
      </c>
      <c r="F581" s="43">
        <v>145</v>
      </c>
      <c r="G581" s="39">
        <v>74.48</v>
      </c>
      <c r="H581" s="39">
        <v>93.1</v>
      </c>
      <c r="I581" s="39">
        <v>13499.5</v>
      </c>
      <c r="J581" s="34">
        <v>1.8300426666391851E-3</v>
      </c>
    </row>
    <row r="582" spans="1:10" ht="25.5" customHeight="1">
      <c r="A582" s="6" t="s">
        <v>896</v>
      </c>
      <c r="B582" s="33" t="s">
        <v>902</v>
      </c>
      <c r="C582" s="6" t="s">
        <v>903</v>
      </c>
      <c r="D582" s="6" t="s">
        <v>904</v>
      </c>
      <c r="E582" s="157" t="s">
        <v>106</v>
      </c>
      <c r="F582" s="43">
        <v>29</v>
      </c>
      <c r="G582" s="39">
        <v>336.51</v>
      </c>
      <c r="H582" s="39">
        <v>420.63</v>
      </c>
      <c r="I582" s="39">
        <v>12198.27</v>
      </c>
      <c r="J582" s="34">
        <v>1.6536430652383254E-3</v>
      </c>
    </row>
    <row r="583" spans="1:10">
      <c r="A583" s="6" t="s">
        <v>897</v>
      </c>
      <c r="B583" s="33" t="s">
        <v>905</v>
      </c>
      <c r="C583" s="6" t="s">
        <v>18</v>
      </c>
      <c r="D583" s="6" t="s">
        <v>906</v>
      </c>
      <c r="E583" s="157" t="s">
        <v>32</v>
      </c>
      <c r="F583" s="43">
        <v>40</v>
      </c>
      <c r="G583" s="39">
        <v>140.44</v>
      </c>
      <c r="H583" s="39">
        <v>175.55</v>
      </c>
      <c r="I583" s="39">
        <v>7022</v>
      </c>
      <c r="J583" s="34">
        <v>9.5192856069783018E-4</v>
      </c>
    </row>
    <row r="584" spans="1:10" ht="25.5">
      <c r="A584" s="6" t="s">
        <v>898</v>
      </c>
      <c r="B584" s="33" t="s">
        <v>907</v>
      </c>
      <c r="C584" s="6" t="s">
        <v>18</v>
      </c>
      <c r="D584" s="6" t="s">
        <v>908</v>
      </c>
      <c r="E584" s="157" t="s">
        <v>20</v>
      </c>
      <c r="F584" s="43">
        <v>800</v>
      </c>
      <c r="G584" s="39">
        <v>1.2</v>
      </c>
      <c r="H584" s="39">
        <v>1.5</v>
      </c>
      <c r="I584" s="39">
        <v>1200</v>
      </c>
      <c r="J584" s="34">
        <v>1.6267648431179097E-4</v>
      </c>
    </row>
    <row r="585" spans="1:10" ht="63.75">
      <c r="A585" s="6" t="s">
        <v>901</v>
      </c>
      <c r="B585" s="33" t="s">
        <v>909</v>
      </c>
      <c r="C585" s="6" t="s">
        <v>18</v>
      </c>
      <c r="D585" s="6" t="s">
        <v>910</v>
      </c>
      <c r="E585" s="157" t="s">
        <v>32</v>
      </c>
      <c r="F585" s="43">
        <v>4</v>
      </c>
      <c r="G585" s="39">
        <v>2318.1799999999998</v>
      </c>
      <c r="H585" s="39">
        <v>2897.72</v>
      </c>
      <c r="I585" s="39">
        <v>11590.88</v>
      </c>
      <c r="J585" s="34">
        <v>1.5713030070665431E-3</v>
      </c>
    </row>
    <row r="586" spans="1:10" ht="25.5" customHeight="1">
      <c r="A586" s="6" t="s">
        <v>1310</v>
      </c>
      <c r="B586" s="33" t="s">
        <v>911</v>
      </c>
      <c r="C586" s="6" t="s">
        <v>18</v>
      </c>
      <c r="D586" s="6" t="s">
        <v>912</v>
      </c>
      <c r="E586" s="157" t="s">
        <v>83</v>
      </c>
      <c r="F586" s="43">
        <v>2</v>
      </c>
      <c r="G586" s="39">
        <v>1658.02</v>
      </c>
      <c r="H586" s="39">
        <v>2072.52</v>
      </c>
      <c r="I586" s="39">
        <v>4145.04</v>
      </c>
      <c r="J586" s="34">
        <v>5.6191711210978835E-4</v>
      </c>
    </row>
    <row r="587" spans="1:10" ht="15.75">
      <c r="A587" s="5" t="s">
        <v>913</v>
      </c>
      <c r="B587" s="5"/>
      <c r="C587" s="5"/>
      <c r="D587" s="5" t="s">
        <v>914</v>
      </c>
      <c r="E587" s="156"/>
      <c r="F587" s="42"/>
      <c r="G587" s="37"/>
      <c r="H587" s="37"/>
      <c r="I587" s="38">
        <v>52837.88</v>
      </c>
      <c r="J587" s="32">
        <v>7.162900464073578E-3</v>
      </c>
    </row>
    <row r="588" spans="1:10" ht="25.5">
      <c r="A588" s="6" t="s">
        <v>915</v>
      </c>
      <c r="B588" s="33" t="s">
        <v>1420</v>
      </c>
      <c r="C588" s="6" t="s">
        <v>18</v>
      </c>
      <c r="D588" s="6" t="s">
        <v>1421</v>
      </c>
      <c r="E588" s="157" t="s">
        <v>83</v>
      </c>
      <c r="F588" s="43">
        <v>380</v>
      </c>
      <c r="G588" s="39">
        <v>23.43</v>
      </c>
      <c r="H588" s="39">
        <v>29.28</v>
      </c>
      <c r="I588" s="39">
        <v>11126.4</v>
      </c>
      <c r="J588" s="34">
        <v>1.5083363625389258E-3</v>
      </c>
    </row>
    <row r="589" spans="1:10">
      <c r="A589" s="6" t="s">
        <v>916</v>
      </c>
      <c r="B589" s="33" t="s">
        <v>917</v>
      </c>
      <c r="C589" s="6" t="s">
        <v>62</v>
      </c>
      <c r="D589" s="6" t="s">
        <v>1532</v>
      </c>
      <c r="E589" s="157" t="s">
        <v>32</v>
      </c>
      <c r="F589" s="43">
        <v>8</v>
      </c>
      <c r="G589" s="39">
        <v>1550.85</v>
      </c>
      <c r="H589" s="39">
        <v>1938.56</v>
      </c>
      <c r="I589" s="39">
        <v>15508.48</v>
      </c>
      <c r="J589" s="34">
        <v>2.1023875028497699E-3</v>
      </c>
    </row>
    <row r="590" spans="1:10">
      <c r="A590" s="6" t="s">
        <v>918</v>
      </c>
      <c r="B590" s="33" t="s">
        <v>919</v>
      </c>
      <c r="C590" s="6" t="s">
        <v>62</v>
      </c>
      <c r="D590" s="6" t="s">
        <v>1533</v>
      </c>
      <c r="E590" s="157" t="s">
        <v>106</v>
      </c>
      <c r="F590" s="43">
        <v>80</v>
      </c>
      <c r="G590" s="39">
        <v>113.46</v>
      </c>
      <c r="H590" s="39">
        <v>141.82</v>
      </c>
      <c r="I590" s="39">
        <v>11345.6</v>
      </c>
      <c r="J590" s="34">
        <v>1.5380519336732131E-3</v>
      </c>
    </row>
    <row r="591" spans="1:10">
      <c r="A591" s="6" t="s">
        <v>920</v>
      </c>
      <c r="B591" s="33" t="s">
        <v>921</v>
      </c>
      <c r="C591" s="6" t="s">
        <v>62</v>
      </c>
      <c r="D591" s="6" t="s">
        <v>922</v>
      </c>
      <c r="E591" s="157" t="s">
        <v>106</v>
      </c>
      <c r="F591" s="43">
        <v>80</v>
      </c>
      <c r="G591" s="39">
        <v>54.85</v>
      </c>
      <c r="H591" s="39">
        <v>68.56</v>
      </c>
      <c r="I591" s="39">
        <v>5484.8</v>
      </c>
      <c r="J591" s="34">
        <v>7.435399842944259E-4</v>
      </c>
    </row>
    <row r="592" spans="1:10" ht="38.25">
      <c r="A592" s="6" t="s">
        <v>923</v>
      </c>
      <c r="B592" s="33" t="s">
        <v>924</v>
      </c>
      <c r="C592" s="6" t="s">
        <v>18</v>
      </c>
      <c r="D592" s="6" t="s">
        <v>925</v>
      </c>
      <c r="E592" s="157" t="s">
        <v>20</v>
      </c>
      <c r="F592" s="43">
        <v>180</v>
      </c>
      <c r="G592" s="39">
        <v>41.66</v>
      </c>
      <c r="H592" s="39">
        <v>52.07</v>
      </c>
      <c r="I592" s="39">
        <v>9372.6</v>
      </c>
      <c r="J592" s="34">
        <v>1.2705846807172434E-3</v>
      </c>
    </row>
    <row r="593" spans="1:10" ht="15.75">
      <c r="A593" s="5" t="s">
        <v>926</v>
      </c>
      <c r="B593" s="5"/>
      <c r="C593" s="5"/>
      <c r="D593" s="5" t="s">
        <v>927</v>
      </c>
      <c r="E593" s="156"/>
      <c r="F593" s="42"/>
      <c r="G593" s="37"/>
      <c r="H593" s="37"/>
      <c r="I593" s="38">
        <v>111334.39999999999</v>
      </c>
      <c r="J593" s="32">
        <v>1.5092907312468883E-2</v>
      </c>
    </row>
    <row r="594" spans="1:10" ht="25.5">
      <c r="A594" s="6" t="s">
        <v>928</v>
      </c>
      <c r="B594" s="33" t="s">
        <v>929</v>
      </c>
      <c r="C594" s="6" t="s">
        <v>14</v>
      </c>
      <c r="D594" s="6" t="s">
        <v>1534</v>
      </c>
      <c r="E594" s="157" t="s">
        <v>15</v>
      </c>
      <c r="F594" s="43">
        <v>210</v>
      </c>
      <c r="G594" s="39">
        <v>43.59</v>
      </c>
      <c r="H594" s="39">
        <v>54.48</v>
      </c>
      <c r="I594" s="39">
        <v>11440.8</v>
      </c>
      <c r="J594" s="34">
        <v>1.5509576014286152E-3</v>
      </c>
    </row>
    <row r="595" spans="1:10">
      <c r="A595" s="6" t="s">
        <v>930</v>
      </c>
      <c r="B595" s="33" t="s">
        <v>931</v>
      </c>
      <c r="C595" s="6" t="s">
        <v>62</v>
      </c>
      <c r="D595" s="6" t="s">
        <v>932</v>
      </c>
      <c r="E595" s="157" t="s">
        <v>32</v>
      </c>
      <c r="F595" s="43">
        <v>20</v>
      </c>
      <c r="G595" s="39">
        <v>85.59</v>
      </c>
      <c r="H595" s="39">
        <v>106.98</v>
      </c>
      <c r="I595" s="39">
        <v>2139.6</v>
      </c>
      <c r="J595" s="34">
        <v>2.9005217152792333E-4</v>
      </c>
    </row>
    <row r="596" spans="1:10" ht="25.5">
      <c r="A596" s="6" t="s">
        <v>933</v>
      </c>
      <c r="B596" s="33" t="s">
        <v>934</v>
      </c>
      <c r="C596" s="6" t="s">
        <v>14</v>
      </c>
      <c r="D596" s="6" t="s">
        <v>1535</v>
      </c>
      <c r="E596" s="157" t="s">
        <v>27</v>
      </c>
      <c r="F596" s="43">
        <v>26</v>
      </c>
      <c r="G596" s="39">
        <v>59.38</v>
      </c>
      <c r="H596" s="39">
        <v>74.22</v>
      </c>
      <c r="I596" s="39">
        <v>1929.72</v>
      </c>
      <c r="J596" s="34">
        <v>2.6160005442179104E-4</v>
      </c>
    </row>
    <row r="597" spans="1:10">
      <c r="A597" s="6" t="s">
        <v>935</v>
      </c>
      <c r="B597" s="33" t="s">
        <v>936</v>
      </c>
      <c r="C597" s="6" t="s">
        <v>62</v>
      </c>
      <c r="D597" s="6" t="s">
        <v>1536</v>
      </c>
      <c r="E597" s="157" t="s">
        <v>32</v>
      </c>
      <c r="F597" s="43">
        <v>60</v>
      </c>
      <c r="G597" s="39">
        <v>10.59</v>
      </c>
      <c r="H597" s="39">
        <v>13.23</v>
      </c>
      <c r="I597" s="39">
        <v>793.8</v>
      </c>
      <c r="J597" s="34">
        <v>1.0761049437224973E-4</v>
      </c>
    </row>
    <row r="598" spans="1:10" ht="25.5">
      <c r="A598" s="6" t="s">
        <v>937</v>
      </c>
      <c r="B598" s="33" t="s">
        <v>938</v>
      </c>
      <c r="C598" s="6" t="s">
        <v>14</v>
      </c>
      <c r="D598" s="6" t="s">
        <v>1537</v>
      </c>
      <c r="E598" s="157" t="s">
        <v>27</v>
      </c>
      <c r="F598" s="43">
        <v>18</v>
      </c>
      <c r="G598" s="39">
        <v>56.78</v>
      </c>
      <c r="H598" s="39">
        <v>70.97</v>
      </c>
      <c r="I598" s="39">
        <v>1277.46</v>
      </c>
      <c r="J598" s="34">
        <v>1.7317725137411708E-4</v>
      </c>
    </row>
    <row r="599" spans="1:10" ht="25.5">
      <c r="A599" s="6" t="s">
        <v>939</v>
      </c>
      <c r="B599" s="33" t="s">
        <v>940</v>
      </c>
      <c r="C599" s="6" t="s">
        <v>14</v>
      </c>
      <c r="D599" s="6" t="s">
        <v>1538</v>
      </c>
      <c r="E599" s="157" t="s">
        <v>27</v>
      </c>
      <c r="F599" s="43">
        <v>224</v>
      </c>
      <c r="G599" s="39">
        <v>8.2200000000000006</v>
      </c>
      <c r="H599" s="39">
        <v>10.27</v>
      </c>
      <c r="I599" s="39">
        <v>2300.48</v>
      </c>
      <c r="J599" s="34">
        <v>3.1186166552465744E-4</v>
      </c>
    </row>
    <row r="600" spans="1:10" ht="25.5">
      <c r="A600" s="6" t="s">
        <v>941</v>
      </c>
      <c r="B600" s="33" t="s">
        <v>680</v>
      </c>
      <c r="C600" s="6" t="s">
        <v>14</v>
      </c>
      <c r="D600" s="6" t="s">
        <v>1483</v>
      </c>
      <c r="E600" s="157" t="s">
        <v>15</v>
      </c>
      <c r="F600" s="43">
        <v>250</v>
      </c>
      <c r="G600" s="39">
        <v>21.63</v>
      </c>
      <c r="H600" s="39">
        <v>27.03</v>
      </c>
      <c r="I600" s="39">
        <v>6757.5</v>
      </c>
      <c r="J600" s="34">
        <v>9.1607195228077286E-4</v>
      </c>
    </row>
    <row r="601" spans="1:10" ht="25.5">
      <c r="A601" s="6" t="s">
        <v>942</v>
      </c>
      <c r="B601" s="33" t="s">
        <v>943</v>
      </c>
      <c r="C601" s="6" t="s">
        <v>18</v>
      </c>
      <c r="D601" s="6" t="s">
        <v>944</v>
      </c>
      <c r="E601" s="157" t="s">
        <v>32</v>
      </c>
      <c r="F601" s="43">
        <v>160</v>
      </c>
      <c r="G601" s="39">
        <v>16.670000000000002</v>
      </c>
      <c r="H601" s="39">
        <v>20.83</v>
      </c>
      <c r="I601" s="39">
        <v>3332.8</v>
      </c>
      <c r="J601" s="34">
        <v>4.5180682242861411E-4</v>
      </c>
    </row>
    <row r="602" spans="1:10" ht="25.5">
      <c r="A602" s="6" t="s">
        <v>945</v>
      </c>
      <c r="B602" s="33" t="s">
        <v>630</v>
      </c>
      <c r="C602" s="6" t="s">
        <v>18</v>
      </c>
      <c r="D602" s="6" t="s">
        <v>631</v>
      </c>
      <c r="E602" s="157" t="s">
        <v>32</v>
      </c>
      <c r="F602" s="43">
        <v>280</v>
      </c>
      <c r="G602" s="39">
        <v>5.91</v>
      </c>
      <c r="H602" s="39">
        <v>7.38</v>
      </c>
      <c r="I602" s="39">
        <v>2066.4</v>
      </c>
      <c r="J602" s="34">
        <v>2.8012890598490405E-4</v>
      </c>
    </row>
    <row r="603" spans="1:10" ht="38.25">
      <c r="A603" s="6" t="s">
        <v>946</v>
      </c>
      <c r="B603" s="33" t="s">
        <v>947</v>
      </c>
      <c r="C603" s="6" t="s">
        <v>18</v>
      </c>
      <c r="D603" s="6" t="s">
        <v>948</v>
      </c>
      <c r="E603" s="157" t="s">
        <v>83</v>
      </c>
      <c r="F603" s="43">
        <v>344</v>
      </c>
      <c r="G603" s="39">
        <v>6.81</v>
      </c>
      <c r="H603" s="39">
        <v>8.51</v>
      </c>
      <c r="I603" s="39">
        <v>2927.44</v>
      </c>
      <c r="J603" s="34">
        <v>3.9685470602809111E-4</v>
      </c>
    </row>
    <row r="604" spans="1:10" ht="38.25">
      <c r="A604" s="6" t="s">
        <v>949</v>
      </c>
      <c r="B604" s="33" t="s">
        <v>950</v>
      </c>
      <c r="C604" s="6" t="s">
        <v>18</v>
      </c>
      <c r="D604" s="6" t="s">
        <v>951</v>
      </c>
      <c r="E604" s="157" t="s">
        <v>83</v>
      </c>
      <c r="F604" s="43">
        <v>600</v>
      </c>
      <c r="G604" s="39">
        <v>8.89</v>
      </c>
      <c r="H604" s="39">
        <v>11.11</v>
      </c>
      <c r="I604" s="39">
        <v>6666</v>
      </c>
      <c r="J604" s="34">
        <v>9.0366787035199884E-4</v>
      </c>
    </row>
    <row r="605" spans="1:10" ht="38.25">
      <c r="A605" s="6" t="s">
        <v>952</v>
      </c>
      <c r="B605" s="33" t="s">
        <v>953</v>
      </c>
      <c r="C605" s="6" t="s">
        <v>18</v>
      </c>
      <c r="D605" s="6" t="s">
        <v>954</v>
      </c>
      <c r="E605" s="157" t="s">
        <v>83</v>
      </c>
      <c r="F605" s="43">
        <v>325</v>
      </c>
      <c r="G605" s="39">
        <v>5.84</v>
      </c>
      <c r="H605" s="39">
        <v>7.3</v>
      </c>
      <c r="I605" s="39">
        <v>2372.5</v>
      </c>
      <c r="J605" s="34">
        <v>3.2162496585810341E-4</v>
      </c>
    </row>
    <row r="606" spans="1:10">
      <c r="A606" s="6" t="s">
        <v>955</v>
      </c>
      <c r="B606" s="33" t="s">
        <v>956</v>
      </c>
      <c r="C606" s="6" t="s">
        <v>14</v>
      </c>
      <c r="D606" s="6" t="s">
        <v>1539</v>
      </c>
      <c r="E606" s="157" t="s">
        <v>27</v>
      </c>
      <c r="F606" s="43">
        <v>395</v>
      </c>
      <c r="G606" s="39">
        <v>4.0999999999999996</v>
      </c>
      <c r="H606" s="39">
        <v>5.12</v>
      </c>
      <c r="I606" s="39">
        <v>2022.4</v>
      </c>
      <c r="J606" s="34">
        <v>2.7416410156013836E-4</v>
      </c>
    </row>
    <row r="607" spans="1:10" ht="25.5">
      <c r="A607" s="6" t="s">
        <v>957</v>
      </c>
      <c r="B607" s="33" t="s">
        <v>958</v>
      </c>
      <c r="C607" s="6" t="s">
        <v>14</v>
      </c>
      <c r="D607" s="6" t="s">
        <v>1540</v>
      </c>
      <c r="E607" s="157" t="s">
        <v>27</v>
      </c>
      <c r="F607" s="43">
        <v>101</v>
      </c>
      <c r="G607" s="39">
        <v>60.44</v>
      </c>
      <c r="H607" s="39">
        <v>75.55</v>
      </c>
      <c r="I607" s="39">
        <v>7630.55</v>
      </c>
      <c r="J607" s="34">
        <v>1.0344258728044473E-3</v>
      </c>
    </row>
    <row r="608" spans="1:10">
      <c r="A608" s="6" t="s">
        <v>959</v>
      </c>
      <c r="B608" s="33" t="s">
        <v>737</v>
      </c>
      <c r="C608" s="6" t="s">
        <v>14</v>
      </c>
      <c r="D608" s="6" t="s">
        <v>1497</v>
      </c>
      <c r="E608" s="157" t="s">
        <v>27</v>
      </c>
      <c r="F608" s="43">
        <v>694</v>
      </c>
      <c r="G608" s="39">
        <v>3.87</v>
      </c>
      <c r="H608" s="39">
        <v>4.83</v>
      </c>
      <c r="I608" s="39">
        <v>3352.02</v>
      </c>
      <c r="J608" s="34">
        <v>4.5441235745234128E-4</v>
      </c>
    </row>
    <row r="609" spans="1:10">
      <c r="A609" s="6" t="s">
        <v>960</v>
      </c>
      <c r="B609" s="33" t="s">
        <v>961</v>
      </c>
      <c r="C609" s="6" t="s">
        <v>14</v>
      </c>
      <c r="D609" s="6" t="s">
        <v>1541</v>
      </c>
      <c r="E609" s="157" t="s">
        <v>27</v>
      </c>
      <c r="F609" s="43">
        <v>40</v>
      </c>
      <c r="G609" s="39">
        <v>50.03</v>
      </c>
      <c r="H609" s="39">
        <v>62.53</v>
      </c>
      <c r="I609" s="39">
        <v>2501.1999999999998</v>
      </c>
      <c r="J609" s="34">
        <v>3.3907201880054299E-4</v>
      </c>
    </row>
    <row r="610" spans="1:10" ht="25.5">
      <c r="A610" s="6" t="s">
        <v>962</v>
      </c>
      <c r="B610" s="33" t="s">
        <v>963</v>
      </c>
      <c r="C610" s="6" t="s">
        <v>50</v>
      </c>
      <c r="D610" s="6" t="s">
        <v>1542</v>
      </c>
      <c r="E610" s="157" t="s">
        <v>15</v>
      </c>
      <c r="F610" s="43">
        <v>120</v>
      </c>
      <c r="G610" s="39">
        <v>17.54</v>
      </c>
      <c r="H610" s="39">
        <v>21.92</v>
      </c>
      <c r="I610" s="39">
        <v>2630.4</v>
      </c>
      <c r="J610" s="34">
        <v>3.5658685361144579E-4</v>
      </c>
    </row>
    <row r="611" spans="1:10">
      <c r="A611" s="6" t="s">
        <v>964</v>
      </c>
      <c r="B611" s="33" t="s">
        <v>1996</v>
      </c>
      <c r="C611" s="6" t="s">
        <v>14</v>
      </c>
      <c r="D611" s="6" t="s">
        <v>2012</v>
      </c>
      <c r="E611" s="157" t="s">
        <v>27</v>
      </c>
      <c r="F611" s="43">
        <v>3</v>
      </c>
      <c r="G611" s="39">
        <v>520</v>
      </c>
      <c r="H611" s="39">
        <v>650</v>
      </c>
      <c r="I611" s="39">
        <v>1950</v>
      </c>
      <c r="J611" s="34">
        <v>2.6434928700666034E-4</v>
      </c>
    </row>
    <row r="612" spans="1:10">
      <c r="A612" s="6" t="s">
        <v>965</v>
      </c>
      <c r="B612" s="33" t="s">
        <v>966</v>
      </c>
      <c r="C612" s="6" t="s">
        <v>14</v>
      </c>
      <c r="D612" s="6" t="s">
        <v>1543</v>
      </c>
      <c r="E612" s="157" t="s">
        <v>27</v>
      </c>
      <c r="F612" s="43">
        <v>2</v>
      </c>
      <c r="G612" s="39">
        <v>293.22000000000003</v>
      </c>
      <c r="H612" s="39">
        <v>366.52</v>
      </c>
      <c r="I612" s="39">
        <v>733.04</v>
      </c>
      <c r="J612" s="34">
        <v>9.9373641716596039E-5</v>
      </c>
    </row>
    <row r="613" spans="1:10" ht="25.5">
      <c r="A613" s="6" t="s">
        <v>967</v>
      </c>
      <c r="B613" s="33" t="s">
        <v>968</v>
      </c>
      <c r="C613" s="6" t="s">
        <v>18</v>
      </c>
      <c r="D613" s="6" t="s">
        <v>969</v>
      </c>
      <c r="E613" s="157" t="s">
        <v>32</v>
      </c>
      <c r="F613" s="43">
        <v>4</v>
      </c>
      <c r="G613" s="39">
        <v>500.96</v>
      </c>
      <c r="H613" s="39">
        <v>626.20000000000005</v>
      </c>
      <c r="I613" s="39">
        <v>2504.8000000000002</v>
      </c>
      <c r="J613" s="34">
        <v>3.3956004825347834E-4</v>
      </c>
    </row>
    <row r="614" spans="1:10">
      <c r="A614" s="6" t="s">
        <v>970</v>
      </c>
      <c r="B614" s="33" t="s">
        <v>971</v>
      </c>
      <c r="C614" s="6" t="s">
        <v>157</v>
      </c>
      <c r="D614" s="6" t="s">
        <v>1544</v>
      </c>
      <c r="E614" s="157" t="s">
        <v>32</v>
      </c>
      <c r="F614" s="43">
        <v>60</v>
      </c>
      <c r="G614" s="39">
        <v>16.23</v>
      </c>
      <c r="H614" s="39">
        <v>20.28</v>
      </c>
      <c r="I614" s="39">
        <v>1216.8</v>
      </c>
      <c r="J614" s="34">
        <v>1.6495395509215604E-4</v>
      </c>
    </row>
    <row r="615" spans="1:10" ht="25.5">
      <c r="A615" s="6" t="s">
        <v>972</v>
      </c>
      <c r="B615" s="33" t="s">
        <v>973</v>
      </c>
      <c r="C615" s="6" t="s">
        <v>157</v>
      </c>
      <c r="D615" s="6" t="s">
        <v>974</v>
      </c>
      <c r="E615" s="157" t="s">
        <v>32</v>
      </c>
      <c r="F615" s="43">
        <v>2</v>
      </c>
      <c r="G615" s="39">
        <v>97</v>
      </c>
      <c r="H615" s="39">
        <v>121.25</v>
      </c>
      <c r="I615" s="39">
        <v>242.5</v>
      </c>
      <c r="J615" s="34">
        <v>3.2874206204674427E-5</v>
      </c>
    </row>
    <row r="616" spans="1:10" ht="25.5" customHeight="1">
      <c r="A616" s="6" t="s">
        <v>975</v>
      </c>
      <c r="B616" s="33" t="s">
        <v>976</v>
      </c>
      <c r="C616" s="6" t="s">
        <v>157</v>
      </c>
      <c r="D616" s="6" t="s">
        <v>977</v>
      </c>
      <c r="E616" s="157" t="s">
        <v>32</v>
      </c>
      <c r="F616" s="43">
        <v>3</v>
      </c>
      <c r="G616" s="39">
        <v>493.91</v>
      </c>
      <c r="H616" s="39">
        <v>617.38</v>
      </c>
      <c r="I616" s="39">
        <v>1852.14</v>
      </c>
      <c r="J616" s="34">
        <v>2.5108301971103378E-4</v>
      </c>
    </row>
    <row r="617" spans="1:10" ht="25.5" customHeight="1">
      <c r="A617" s="6" t="s">
        <v>978</v>
      </c>
      <c r="B617" s="33" t="s">
        <v>979</v>
      </c>
      <c r="C617" s="6" t="s">
        <v>157</v>
      </c>
      <c r="D617" s="6" t="s">
        <v>980</v>
      </c>
      <c r="E617" s="157" t="s">
        <v>32</v>
      </c>
      <c r="F617" s="43">
        <v>3</v>
      </c>
      <c r="G617" s="39">
        <v>43.22</v>
      </c>
      <c r="H617" s="39">
        <v>54.02</v>
      </c>
      <c r="I617" s="39">
        <v>162.06</v>
      </c>
      <c r="J617" s="34">
        <v>2.1969459206307371E-5</v>
      </c>
    </row>
    <row r="618" spans="1:10">
      <c r="A618" s="6" t="s">
        <v>981</v>
      </c>
      <c r="B618" s="33" t="s">
        <v>982</v>
      </c>
      <c r="C618" s="6" t="s">
        <v>157</v>
      </c>
      <c r="D618" s="6" t="s">
        <v>983</v>
      </c>
      <c r="E618" s="157" t="s">
        <v>32</v>
      </c>
      <c r="F618" s="43">
        <v>12</v>
      </c>
      <c r="G618" s="39">
        <v>52.95</v>
      </c>
      <c r="H618" s="39">
        <v>66.180000000000007</v>
      </c>
      <c r="I618" s="39">
        <v>794.16</v>
      </c>
      <c r="J618" s="34">
        <v>1.0765929731754326E-4</v>
      </c>
    </row>
    <row r="619" spans="1:10" ht="25.5" customHeight="1">
      <c r="A619" s="6" t="s">
        <v>1997</v>
      </c>
      <c r="B619" s="33" t="s">
        <v>985</v>
      </c>
      <c r="C619" s="6" t="s">
        <v>14</v>
      </c>
      <c r="D619" s="6" t="s">
        <v>1545</v>
      </c>
      <c r="E619" s="157" t="s">
        <v>27</v>
      </c>
      <c r="F619" s="43">
        <v>3</v>
      </c>
      <c r="G619" s="39">
        <v>770.99</v>
      </c>
      <c r="H619" s="39">
        <v>963.73</v>
      </c>
      <c r="I619" s="39">
        <v>2891.19</v>
      </c>
      <c r="J619" s="34">
        <v>3.919405205645058E-4</v>
      </c>
    </row>
    <row r="620" spans="1:10" ht="25.5" customHeight="1">
      <c r="A620" s="6" t="s">
        <v>984</v>
      </c>
      <c r="B620" s="33" t="s">
        <v>1822</v>
      </c>
      <c r="C620" s="6" t="s">
        <v>76</v>
      </c>
      <c r="D620" s="6" t="s">
        <v>1857</v>
      </c>
      <c r="E620" s="157" t="s">
        <v>83</v>
      </c>
      <c r="F620" s="43">
        <v>6616.6</v>
      </c>
      <c r="G620" s="39">
        <v>3.75</v>
      </c>
      <c r="H620" s="39">
        <v>4.68</v>
      </c>
      <c r="I620" s="39">
        <v>30965.68</v>
      </c>
      <c r="J620" s="34">
        <v>4.1978232972699498E-3</v>
      </c>
    </row>
    <row r="621" spans="1:10">
      <c r="A621" s="6" t="s">
        <v>1998</v>
      </c>
      <c r="B621" s="33" t="s">
        <v>987</v>
      </c>
      <c r="C621" s="6" t="s">
        <v>76</v>
      </c>
      <c r="D621" s="6" t="s">
        <v>1546</v>
      </c>
      <c r="E621" s="157" t="s">
        <v>32</v>
      </c>
      <c r="F621" s="43">
        <v>1</v>
      </c>
      <c r="G621" s="39">
        <v>2446.21</v>
      </c>
      <c r="H621" s="39">
        <v>3057.76</v>
      </c>
      <c r="I621" s="39">
        <v>3057.76</v>
      </c>
      <c r="J621" s="34">
        <v>4.1452137222435165E-4</v>
      </c>
    </row>
    <row r="622" spans="1:10" ht="25.5">
      <c r="A622" s="6" t="s">
        <v>986</v>
      </c>
      <c r="B622" s="33" t="s">
        <v>988</v>
      </c>
      <c r="C622" s="6" t="s">
        <v>14</v>
      </c>
      <c r="D622" s="6" t="s">
        <v>1547</v>
      </c>
      <c r="E622" s="157" t="s">
        <v>27</v>
      </c>
      <c r="F622" s="43">
        <v>2</v>
      </c>
      <c r="G622" s="39">
        <v>1129.28</v>
      </c>
      <c r="H622" s="39">
        <v>1411.6</v>
      </c>
      <c r="I622" s="39">
        <v>2823.2</v>
      </c>
      <c r="J622" s="34">
        <v>3.8272354209087356E-4</v>
      </c>
    </row>
    <row r="623" spans="1:10" ht="15.75">
      <c r="A623" s="5" t="s">
        <v>989</v>
      </c>
      <c r="B623" s="5"/>
      <c r="C623" s="5"/>
      <c r="D623" s="5" t="s">
        <v>990</v>
      </c>
      <c r="E623" s="156"/>
      <c r="F623" s="42"/>
      <c r="G623" s="37"/>
      <c r="H623" s="37"/>
      <c r="I623" s="38">
        <v>106392.82</v>
      </c>
      <c r="J623" s="32">
        <v>1.4423008261347667E-2</v>
      </c>
    </row>
    <row r="624" spans="1:10" ht="25.5">
      <c r="A624" s="6" t="s">
        <v>991</v>
      </c>
      <c r="B624" s="33" t="s">
        <v>138</v>
      </c>
      <c r="C624" s="6" t="s">
        <v>18</v>
      </c>
      <c r="D624" s="6" t="s">
        <v>139</v>
      </c>
      <c r="E624" s="157" t="s">
        <v>106</v>
      </c>
      <c r="F624" s="43">
        <v>29.45</v>
      </c>
      <c r="G624" s="39">
        <v>48.1</v>
      </c>
      <c r="H624" s="39">
        <v>60.12</v>
      </c>
      <c r="I624" s="39">
        <v>1770.53</v>
      </c>
      <c r="J624" s="34">
        <v>2.4001966314046272E-4</v>
      </c>
    </row>
    <row r="625" spans="1:10" ht="38.25">
      <c r="A625" s="6" t="s">
        <v>992</v>
      </c>
      <c r="B625" s="33" t="s">
        <v>993</v>
      </c>
      <c r="C625" s="6" t="s">
        <v>18</v>
      </c>
      <c r="D625" s="6" t="s">
        <v>994</v>
      </c>
      <c r="E625" s="157" t="s">
        <v>83</v>
      </c>
      <c r="F625" s="43">
        <v>110.52</v>
      </c>
      <c r="G625" s="39">
        <v>119.2</v>
      </c>
      <c r="H625" s="39">
        <v>149</v>
      </c>
      <c r="I625" s="39">
        <v>16467.48</v>
      </c>
      <c r="J625" s="34">
        <v>2.2323931265622763E-3</v>
      </c>
    </row>
    <row r="626" spans="1:10" ht="25.5">
      <c r="A626" s="6" t="s">
        <v>995</v>
      </c>
      <c r="B626" s="33" t="s">
        <v>996</v>
      </c>
      <c r="C626" s="6" t="s">
        <v>18</v>
      </c>
      <c r="D626" s="6" t="s">
        <v>997</v>
      </c>
      <c r="E626" s="157" t="s">
        <v>83</v>
      </c>
      <c r="F626" s="43">
        <v>15</v>
      </c>
      <c r="G626" s="39">
        <v>69.260000000000005</v>
      </c>
      <c r="H626" s="39">
        <v>86.57</v>
      </c>
      <c r="I626" s="39">
        <v>1298.55</v>
      </c>
      <c r="J626" s="34">
        <v>1.7603629058589681E-4</v>
      </c>
    </row>
    <row r="627" spans="1:10" ht="14.25" customHeight="1">
      <c r="A627" s="6" t="s">
        <v>998</v>
      </c>
      <c r="B627" s="33" t="s">
        <v>999</v>
      </c>
      <c r="C627" s="6" t="s">
        <v>18</v>
      </c>
      <c r="D627" s="6" t="s">
        <v>1000</v>
      </c>
      <c r="E627" s="157" t="s">
        <v>32</v>
      </c>
      <c r="F627" s="43">
        <v>18</v>
      </c>
      <c r="G627" s="39">
        <v>84.04</v>
      </c>
      <c r="H627" s="39">
        <v>105.05</v>
      </c>
      <c r="I627" s="39">
        <v>1890.9</v>
      </c>
      <c r="J627" s="34">
        <v>2.5633747015430463E-4</v>
      </c>
    </row>
    <row r="628" spans="1:10" ht="14.25" customHeight="1">
      <c r="A628" s="6" t="s">
        <v>1001</v>
      </c>
      <c r="B628" s="33" t="s">
        <v>283</v>
      </c>
      <c r="C628" s="6" t="s">
        <v>18</v>
      </c>
      <c r="D628" s="6" t="s">
        <v>284</v>
      </c>
      <c r="E628" s="157" t="s">
        <v>20</v>
      </c>
      <c r="F628" s="43">
        <v>257.14999999999998</v>
      </c>
      <c r="G628" s="39">
        <v>29.82</v>
      </c>
      <c r="H628" s="39">
        <v>37.270000000000003</v>
      </c>
      <c r="I628" s="39">
        <v>9583.98</v>
      </c>
      <c r="J628" s="34">
        <v>1.2992401434287653E-3</v>
      </c>
    </row>
    <row r="629" spans="1:10" ht="14.25" customHeight="1">
      <c r="A629" s="6" t="s">
        <v>1002</v>
      </c>
      <c r="B629" s="33" t="s">
        <v>1003</v>
      </c>
      <c r="C629" s="6" t="s">
        <v>82</v>
      </c>
      <c r="D629" s="6" t="s">
        <v>1004</v>
      </c>
      <c r="E629" s="157" t="s">
        <v>83</v>
      </c>
      <c r="F629" s="43">
        <v>305.14999999999998</v>
      </c>
      <c r="G629" s="39">
        <v>26.22</v>
      </c>
      <c r="H629" s="39">
        <v>32.770000000000003</v>
      </c>
      <c r="I629" s="39">
        <v>9999.76</v>
      </c>
      <c r="J629" s="34">
        <v>1.3556048339680624E-3</v>
      </c>
    </row>
    <row r="630" spans="1:10" ht="14.25" customHeight="1">
      <c r="A630" s="6" t="s">
        <v>1005</v>
      </c>
      <c r="B630" s="33" t="s">
        <v>1006</v>
      </c>
      <c r="C630" s="6" t="s">
        <v>18</v>
      </c>
      <c r="D630" s="6" t="s">
        <v>1007</v>
      </c>
      <c r="E630" s="157" t="s">
        <v>32</v>
      </c>
      <c r="F630" s="43">
        <v>9</v>
      </c>
      <c r="G630" s="39">
        <v>21.44</v>
      </c>
      <c r="H630" s="39">
        <v>26.8</v>
      </c>
      <c r="I630" s="39">
        <v>241.2</v>
      </c>
      <c r="J630" s="34">
        <v>3.2697973346669983E-5</v>
      </c>
    </row>
    <row r="631" spans="1:10">
      <c r="A631" s="6" t="s">
        <v>1008</v>
      </c>
      <c r="B631" s="33" t="s">
        <v>1009</v>
      </c>
      <c r="C631" s="6" t="s">
        <v>18</v>
      </c>
      <c r="D631" s="6" t="s">
        <v>1010</v>
      </c>
      <c r="E631" s="157" t="s">
        <v>32</v>
      </c>
      <c r="F631" s="43">
        <v>7</v>
      </c>
      <c r="G631" s="39">
        <v>111.25</v>
      </c>
      <c r="H631" s="39">
        <v>139.06</v>
      </c>
      <c r="I631" s="39">
        <v>973.42</v>
      </c>
      <c r="J631" s="34">
        <v>1.319604527989863E-4</v>
      </c>
    </row>
    <row r="632" spans="1:10">
      <c r="A632" s="6" t="s">
        <v>1011</v>
      </c>
      <c r="B632" s="33" t="s">
        <v>1012</v>
      </c>
      <c r="C632" s="6" t="s">
        <v>18</v>
      </c>
      <c r="D632" s="6" t="s">
        <v>1013</v>
      </c>
      <c r="E632" s="157" t="s">
        <v>32</v>
      </c>
      <c r="F632" s="43">
        <v>7</v>
      </c>
      <c r="G632" s="39">
        <v>26.73</v>
      </c>
      <c r="H632" s="39">
        <v>33.409999999999997</v>
      </c>
      <c r="I632" s="39">
        <v>233.87</v>
      </c>
      <c r="J632" s="34">
        <v>3.1704291154998792E-5</v>
      </c>
    </row>
    <row r="633" spans="1:10">
      <c r="A633" s="6" t="s">
        <v>1014</v>
      </c>
      <c r="B633" s="33" t="s">
        <v>1015</v>
      </c>
      <c r="C633" s="6" t="s">
        <v>14</v>
      </c>
      <c r="D633" s="6" t="s">
        <v>1548</v>
      </c>
      <c r="E633" s="157" t="s">
        <v>27</v>
      </c>
      <c r="F633" s="43">
        <v>6</v>
      </c>
      <c r="G633" s="39">
        <v>63.9</v>
      </c>
      <c r="H633" s="39">
        <v>79.87</v>
      </c>
      <c r="I633" s="39">
        <v>479.22</v>
      </c>
      <c r="J633" s="34">
        <v>6.4964854009913727E-5</v>
      </c>
    </row>
    <row r="634" spans="1:10">
      <c r="A634" s="6" t="s">
        <v>1016</v>
      </c>
      <c r="B634" s="33" t="s">
        <v>1017</v>
      </c>
      <c r="C634" s="6" t="s">
        <v>18</v>
      </c>
      <c r="D634" s="6" t="s">
        <v>1018</v>
      </c>
      <c r="E634" s="157" t="s">
        <v>32</v>
      </c>
      <c r="F634" s="43">
        <v>7</v>
      </c>
      <c r="G634" s="39">
        <v>48.55</v>
      </c>
      <c r="H634" s="39">
        <v>60.68</v>
      </c>
      <c r="I634" s="39">
        <v>424.76</v>
      </c>
      <c r="J634" s="34">
        <v>5.7582052896896944E-5</v>
      </c>
    </row>
    <row r="635" spans="1:10" ht="25.5" customHeight="1">
      <c r="A635" s="6" t="s">
        <v>1019</v>
      </c>
      <c r="B635" s="33" t="s">
        <v>1020</v>
      </c>
      <c r="C635" s="6" t="s">
        <v>18</v>
      </c>
      <c r="D635" s="6" t="s">
        <v>1021</v>
      </c>
      <c r="E635" s="157" t="s">
        <v>32</v>
      </c>
      <c r="F635" s="43">
        <v>4</v>
      </c>
      <c r="G635" s="39">
        <v>134.38999999999999</v>
      </c>
      <c r="H635" s="39">
        <v>167.98</v>
      </c>
      <c r="I635" s="39">
        <v>671.92</v>
      </c>
      <c r="J635" s="34">
        <v>9.1087986115648831E-5</v>
      </c>
    </row>
    <row r="636" spans="1:10">
      <c r="A636" s="6" t="s">
        <v>1022</v>
      </c>
      <c r="B636" s="33" t="s">
        <v>1023</v>
      </c>
      <c r="C636" s="6" t="s">
        <v>18</v>
      </c>
      <c r="D636" s="6" t="s">
        <v>1024</v>
      </c>
      <c r="E636" s="157" t="s">
        <v>32</v>
      </c>
      <c r="F636" s="43">
        <v>1</v>
      </c>
      <c r="G636" s="39">
        <v>51</v>
      </c>
      <c r="H636" s="39">
        <v>63.75</v>
      </c>
      <c r="I636" s="39">
        <v>63.75</v>
      </c>
      <c r="J636" s="34">
        <v>8.6421882290638947E-6</v>
      </c>
    </row>
    <row r="637" spans="1:10" ht="25.5" customHeight="1">
      <c r="A637" s="6" t="s">
        <v>1025</v>
      </c>
      <c r="B637" s="33" t="s">
        <v>1026</v>
      </c>
      <c r="C637" s="6" t="s">
        <v>18</v>
      </c>
      <c r="D637" s="6" t="s">
        <v>1027</v>
      </c>
      <c r="E637" s="157" t="s">
        <v>32</v>
      </c>
      <c r="F637" s="43">
        <v>3</v>
      </c>
      <c r="G637" s="39">
        <v>20.58</v>
      </c>
      <c r="H637" s="39">
        <v>25.72</v>
      </c>
      <c r="I637" s="39">
        <v>77.16</v>
      </c>
      <c r="J637" s="34">
        <v>1.046009794124816E-5</v>
      </c>
    </row>
    <row r="638" spans="1:10" ht="25.5" customHeight="1">
      <c r="A638" s="6" t="s">
        <v>1028</v>
      </c>
      <c r="B638" s="33" t="s">
        <v>1029</v>
      </c>
      <c r="C638" s="6" t="s">
        <v>18</v>
      </c>
      <c r="D638" s="6" t="s">
        <v>1030</v>
      </c>
      <c r="E638" s="157" t="s">
        <v>32</v>
      </c>
      <c r="F638" s="43">
        <v>2</v>
      </c>
      <c r="G638" s="39">
        <v>183.39</v>
      </c>
      <c r="H638" s="39">
        <v>229.23</v>
      </c>
      <c r="I638" s="39">
        <v>458.46</v>
      </c>
      <c r="J638" s="34">
        <v>6.2150550831319745E-5</v>
      </c>
    </row>
    <row r="639" spans="1:10">
      <c r="A639" s="6" t="s">
        <v>1032</v>
      </c>
      <c r="B639" s="33" t="s">
        <v>1031</v>
      </c>
      <c r="C639" s="6" t="s">
        <v>14</v>
      </c>
      <c r="D639" s="6" t="s">
        <v>1549</v>
      </c>
      <c r="E639" s="157" t="s">
        <v>27</v>
      </c>
      <c r="F639" s="43">
        <v>1</v>
      </c>
      <c r="G639" s="39">
        <v>1268.3699999999999</v>
      </c>
      <c r="H639" s="39">
        <v>1585.46</v>
      </c>
      <c r="I639" s="39">
        <v>1585.46</v>
      </c>
      <c r="J639" s="34">
        <v>2.1493088234747677E-4</v>
      </c>
    </row>
    <row r="640" spans="1:10" ht="14.25" customHeight="1">
      <c r="A640" s="6" t="s">
        <v>1035</v>
      </c>
      <c r="B640" s="33" t="s">
        <v>1033</v>
      </c>
      <c r="C640" s="6" t="s">
        <v>18</v>
      </c>
      <c r="D640" s="6" t="s">
        <v>1034</v>
      </c>
      <c r="E640" s="157" t="s">
        <v>32</v>
      </c>
      <c r="F640" s="43">
        <v>1</v>
      </c>
      <c r="G640" s="39">
        <v>87.59</v>
      </c>
      <c r="H640" s="39">
        <v>109.48</v>
      </c>
      <c r="I640" s="39">
        <v>109.48</v>
      </c>
      <c r="J640" s="34">
        <v>1.4841517918712397E-5</v>
      </c>
    </row>
    <row r="641" spans="1:10">
      <c r="A641" s="6" t="s">
        <v>1037</v>
      </c>
      <c r="B641" s="33" t="s">
        <v>1036</v>
      </c>
      <c r="C641" s="6" t="s">
        <v>14</v>
      </c>
      <c r="D641" s="6" t="s">
        <v>1550</v>
      </c>
      <c r="E641" s="157" t="s">
        <v>27</v>
      </c>
      <c r="F641" s="43">
        <v>1</v>
      </c>
      <c r="G641" s="39">
        <v>158.93</v>
      </c>
      <c r="H641" s="39">
        <v>198.66</v>
      </c>
      <c r="I641" s="39">
        <v>198.66</v>
      </c>
      <c r="J641" s="34">
        <v>2.6931091977816995E-5</v>
      </c>
    </row>
    <row r="642" spans="1:10" ht="14.25" customHeight="1">
      <c r="A642" s="6" t="s">
        <v>1040</v>
      </c>
      <c r="B642" s="33" t="s">
        <v>1038</v>
      </c>
      <c r="C642" s="6" t="s">
        <v>18</v>
      </c>
      <c r="D642" s="6" t="s">
        <v>1039</v>
      </c>
      <c r="E642" s="157" t="s">
        <v>32</v>
      </c>
      <c r="F642" s="43">
        <v>6</v>
      </c>
      <c r="G642" s="39">
        <v>204.62</v>
      </c>
      <c r="H642" s="39">
        <v>255.77</v>
      </c>
      <c r="I642" s="39">
        <v>1534.62</v>
      </c>
      <c r="J642" s="34">
        <v>2.0803882196213387E-4</v>
      </c>
    </row>
    <row r="643" spans="1:10" ht="14.25" customHeight="1">
      <c r="A643" s="6" t="s">
        <v>1043</v>
      </c>
      <c r="B643" s="33" t="s">
        <v>1041</v>
      </c>
      <c r="C643" s="6" t="s">
        <v>18</v>
      </c>
      <c r="D643" s="6" t="s">
        <v>1042</v>
      </c>
      <c r="E643" s="157" t="s">
        <v>32</v>
      </c>
      <c r="F643" s="43">
        <v>1</v>
      </c>
      <c r="G643" s="39">
        <v>83.59</v>
      </c>
      <c r="H643" s="39">
        <v>104.48</v>
      </c>
      <c r="I643" s="39">
        <v>104.48</v>
      </c>
      <c r="J643" s="34">
        <v>1.4163699234079934E-5</v>
      </c>
    </row>
    <row r="644" spans="1:10">
      <c r="A644" s="6" t="s">
        <v>1046</v>
      </c>
      <c r="B644" s="33" t="s">
        <v>1044</v>
      </c>
      <c r="C644" s="6" t="s">
        <v>18</v>
      </c>
      <c r="D644" s="6" t="s">
        <v>1045</v>
      </c>
      <c r="E644" s="157" t="s">
        <v>32</v>
      </c>
      <c r="F644" s="43">
        <v>1</v>
      </c>
      <c r="G644" s="39">
        <v>49.88</v>
      </c>
      <c r="H644" s="39">
        <v>62.35</v>
      </c>
      <c r="I644" s="39">
        <v>62.35</v>
      </c>
      <c r="J644" s="34">
        <v>8.4523989973668062E-6</v>
      </c>
    </row>
    <row r="645" spans="1:10" ht="25.5">
      <c r="A645" s="6" t="s">
        <v>1049</v>
      </c>
      <c r="B645" s="33" t="s">
        <v>1047</v>
      </c>
      <c r="C645" s="6" t="s">
        <v>18</v>
      </c>
      <c r="D645" s="6" t="s">
        <v>1048</v>
      </c>
      <c r="E645" s="157" t="s">
        <v>32</v>
      </c>
      <c r="F645" s="43">
        <v>2</v>
      </c>
      <c r="G645" s="39">
        <v>287.49</v>
      </c>
      <c r="H645" s="39">
        <v>359.36</v>
      </c>
      <c r="I645" s="39">
        <v>718.72</v>
      </c>
      <c r="J645" s="34">
        <v>9.7432369003808668E-5</v>
      </c>
    </row>
    <row r="646" spans="1:10" ht="25.5">
      <c r="A646" s="6" t="s">
        <v>1051</v>
      </c>
      <c r="B646" s="33" t="s">
        <v>1050</v>
      </c>
      <c r="C646" s="6" t="s">
        <v>14</v>
      </c>
      <c r="D646" s="6" t="s">
        <v>1551</v>
      </c>
      <c r="E646" s="157" t="s">
        <v>263</v>
      </c>
      <c r="F646" s="43">
        <v>2</v>
      </c>
      <c r="G646" s="39">
        <v>4461.92</v>
      </c>
      <c r="H646" s="39">
        <v>5577.4</v>
      </c>
      <c r="I646" s="39">
        <v>11154.8</v>
      </c>
      <c r="J646" s="34">
        <v>1.5121863726676383E-3</v>
      </c>
    </row>
    <row r="647" spans="1:10">
      <c r="A647" s="6" t="s">
        <v>1053</v>
      </c>
      <c r="B647" s="33" t="s">
        <v>1052</v>
      </c>
      <c r="C647" s="6" t="s">
        <v>14</v>
      </c>
      <c r="D647" s="6" t="s">
        <v>1552</v>
      </c>
      <c r="E647" s="157" t="s">
        <v>27</v>
      </c>
      <c r="F647" s="43">
        <v>1</v>
      </c>
      <c r="G647" s="39">
        <v>1624.36</v>
      </c>
      <c r="H647" s="39">
        <v>2030.45</v>
      </c>
      <c r="I647" s="39">
        <v>2030.45</v>
      </c>
      <c r="J647" s="34">
        <v>2.7525538964239666E-4</v>
      </c>
    </row>
    <row r="648" spans="1:10" ht="25.5">
      <c r="A648" s="6" t="s">
        <v>1056</v>
      </c>
      <c r="B648" s="33" t="s">
        <v>1054</v>
      </c>
      <c r="C648" s="6" t="s">
        <v>18</v>
      </c>
      <c r="D648" s="6" t="s">
        <v>1055</v>
      </c>
      <c r="E648" s="157" t="s">
        <v>32</v>
      </c>
      <c r="F648" s="43">
        <v>1</v>
      </c>
      <c r="G648" s="39">
        <v>1990.29</v>
      </c>
      <c r="H648" s="39">
        <v>2487.86</v>
      </c>
      <c r="I648" s="39">
        <v>2487.86</v>
      </c>
      <c r="J648" s="34">
        <v>3.3726359854994358E-4</v>
      </c>
    </row>
    <row r="649" spans="1:10" ht="38.25">
      <c r="A649" s="6" t="s">
        <v>1058</v>
      </c>
      <c r="B649" s="33" t="s">
        <v>1057</v>
      </c>
      <c r="C649" s="6" t="s">
        <v>14</v>
      </c>
      <c r="D649" s="6" t="s">
        <v>1553</v>
      </c>
      <c r="E649" s="157" t="s">
        <v>27</v>
      </c>
      <c r="F649" s="43">
        <v>4</v>
      </c>
      <c r="G649" s="39">
        <v>1761.27</v>
      </c>
      <c r="H649" s="39">
        <v>2201.58</v>
      </c>
      <c r="I649" s="39">
        <v>8806.32</v>
      </c>
      <c r="J649" s="34">
        <v>1.1938176477705091E-3</v>
      </c>
    </row>
    <row r="650" spans="1:10" ht="38.25" customHeight="1">
      <c r="A650" s="6" t="s">
        <v>1061</v>
      </c>
      <c r="B650" s="33" t="s">
        <v>1059</v>
      </c>
      <c r="C650" s="6" t="s">
        <v>18</v>
      </c>
      <c r="D650" s="6" t="s">
        <v>1060</v>
      </c>
      <c r="E650" s="157" t="s">
        <v>32</v>
      </c>
      <c r="F650" s="43">
        <v>15</v>
      </c>
      <c r="G650" s="39">
        <v>13.43</v>
      </c>
      <c r="H650" s="39">
        <v>16.78</v>
      </c>
      <c r="I650" s="39">
        <v>251.7</v>
      </c>
      <c r="J650" s="34">
        <v>3.4121392584398157E-5</v>
      </c>
    </row>
    <row r="651" spans="1:10" ht="25.5">
      <c r="A651" s="6" t="s">
        <v>1064</v>
      </c>
      <c r="B651" s="33" t="s">
        <v>1062</v>
      </c>
      <c r="C651" s="6" t="s">
        <v>18</v>
      </c>
      <c r="D651" s="6" t="s">
        <v>1063</v>
      </c>
      <c r="E651" s="157" t="s">
        <v>32</v>
      </c>
      <c r="F651" s="43">
        <v>1</v>
      </c>
      <c r="G651" s="39">
        <v>19.37</v>
      </c>
      <c r="H651" s="39">
        <v>24.21</v>
      </c>
      <c r="I651" s="39">
        <v>24.21</v>
      </c>
      <c r="J651" s="34">
        <v>3.2819980709903828E-6</v>
      </c>
    </row>
    <row r="652" spans="1:10" ht="25.5">
      <c r="A652" s="6" t="s">
        <v>1067</v>
      </c>
      <c r="B652" s="33" t="s">
        <v>1065</v>
      </c>
      <c r="C652" s="6" t="s">
        <v>18</v>
      </c>
      <c r="D652" s="6" t="s">
        <v>1066</v>
      </c>
      <c r="E652" s="157" t="s">
        <v>32</v>
      </c>
      <c r="F652" s="43">
        <v>5</v>
      </c>
      <c r="G652" s="39">
        <v>22.27</v>
      </c>
      <c r="H652" s="39">
        <v>27.83</v>
      </c>
      <c r="I652" s="39">
        <v>139.15</v>
      </c>
      <c r="J652" s="34">
        <v>1.8863693993321427E-5</v>
      </c>
    </row>
    <row r="653" spans="1:10" ht="25.5">
      <c r="A653" s="6" t="s">
        <v>1068</v>
      </c>
      <c r="B653" s="33" t="s">
        <v>1999</v>
      </c>
      <c r="C653" s="6" t="s">
        <v>18</v>
      </c>
      <c r="D653" s="6" t="s">
        <v>2000</v>
      </c>
      <c r="E653" s="157" t="s">
        <v>83</v>
      </c>
      <c r="F653" s="43">
        <v>320</v>
      </c>
      <c r="G653" s="39">
        <v>7.02</v>
      </c>
      <c r="H653" s="39">
        <v>8.77</v>
      </c>
      <c r="I653" s="39">
        <v>2806.4</v>
      </c>
      <c r="J653" s="34">
        <v>3.8044607131050849E-4</v>
      </c>
    </row>
    <row r="654" spans="1:10" ht="25.5">
      <c r="A654" s="6" t="s">
        <v>1070</v>
      </c>
      <c r="B654" s="33" t="s">
        <v>1069</v>
      </c>
      <c r="C654" s="6" t="s">
        <v>14</v>
      </c>
      <c r="D654" s="6" t="s">
        <v>1554</v>
      </c>
      <c r="E654" s="157" t="s">
        <v>27</v>
      </c>
      <c r="F654" s="43">
        <v>10</v>
      </c>
      <c r="G654" s="39">
        <v>110.46</v>
      </c>
      <c r="H654" s="39">
        <v>138.07</v>
      </c>
      <c r="I654" s="39">
        <v>1380.7</v>
      </c>
      <c r="J654" s="34">
        <v>1.8717285157440817E-4</v>
      </c>
    </row>
    <row r="655" spans="1:10">
      <c r="A655" s="6" t="s">
        <v>1072</v>
      </c>
      <c r="B655" s="33" t="s">
        <v>1071</v>
      </c>
      <c r="C655" s="6" t="s">
        <v>14</v>
      </c>
      <c r="D655" s="6" t="s">
        <v>1555</v>
      </c>
      <c r="E655" s="157" t="s">
        <v>15</v>
      </c>
      <c r="F655" s="43">
        <v>380</v>
      </c>
      <c r="G655" s="39">
        <v>7.17</v>
      </c>
      <c r="H655" s="39">
        <v>8.9600000000000009</v>
      </c>
      <c r="I655" s="39">
        <v>3404.8</v>
      </c>
      <c r="J655" s="34">
        <v>4.6156741148732156E-4</v>
      </c>
    </row>
    <row r="656" spans="1:10" ht="38.25">
      <c r="A656" s="6" t="s">
        <v>1074</v>
      </c>
      <c r="B656" s="33" t="s">
        <v>1073</v>
      </c>
      <c r="C656" s="6" t="s">
        <v>14</v>
      </c>
      <c r="D656" s="6" t="s">
        <v>1556</v>
      </c>
      <c r="E656" s="157" t="s">
        <v>263</v>
      </c>
      <c r="F656" s="43">
        <v>40</v>
      </c>
      <c r="G656" s="39">
        <v>37.450000000000003</v>
      </c>
      <c r="H656" s="39">
        <v>46.81</v>
      </c>
      <c r="I656" s="39">
        <v>1872.4</v>
      </c>
      <c r="J656" s="34">
        <v>2.5382954102116451E-4</v>
      </c>
    </row>
    <row r="657" spans="1:10" ht="38.25">
      <c r="A657" s="6" t="s">
        <v>1075</v>
      </c>
      <c r="B657" s="33" t="s">
        <v>1073</v>
      </c>
      <c r="C657" s="6" t="s">
        <v>14</v>
      </c>
      <c r="D657" s="6" t="s">
        <v>1556</v>
      </c>
      <c r="E657" s="157" t="s">
        <v>263</v>
      </c>
      <c r="F657" s="43">
        <v>30</v>
      </c>
      <c r="G657" s="39">
        <v>37.450000000000003</v>
      </c>
      <c r="H657" s="39">
        <v>46.81</v>
      </c>
      <c r="I657" s="39">
        <v>1404.3</v>
      </c>
      <c r="J657" s="34">
        <v>1.9037215576587338E-4</v>
      </c>
    </row>
    <row r="658" spans="1:10">
      <c r="A658" s="6" t="s">
        <v>1077</v>
      </c>
      <c r="B658" s="33" t="s">
        <v>1076</v>
      </c>
      <c r="C658" s="6" t="s">
        <v>62</v>
      </c>
      <c r="D658" s="6" t="s">
        <v>1557</v>
      </c>
      <c r="E658" s="157" t="s">
        <v>32</v>
      </c>
      <c r="F658" s="43">
        <v>8</v>
      </c>
      <c r="G658" s="39">
        <v>420.67</v>
      </c>
      <c r="H658" s="39">
        <v>525.83000000000004</v>
      </c>
      <c r="I658" s="39">
        <v>4206.6400000000003</v>
      </c>
      <c r="J658" s="34">
        <v>5.7026783830446031E-4</v>
      </c>
    </row>
    <row r="659" spans="1:10">
      <c r="A659" s="6" t="s">
        <v>1080</v>
      </c>
      <c r="B659" s="33" t="s">
        <v>1078</v>
      </c>
      <c r="C659" s="6" t="s">
        <v>18</v>
      </c>
      <c r="D659" s="6" t="s">
        <v>1079</v>
      </c>
      <c r="E659" s="157" t="s">
        <v>32</v>
      </c>
      <c r="F659" s="43">
        <v>20</v>
      </c>
      <c r="G659" s="39">
        <v>169.49</v>
      </c>
      <c r="H659" s="39">
        <v>211.86</v>
      </c>
      <c r="I659" s="39">
        <v>4237.2</v>
      </c>
      <c r="J659" s="34">
        <v>5.7441066610493393E-4</v>
      </c>
    </row>
    <row r="660" spans="1:10" ht="38.25">
      <c r="A660" s="6" t="s">
        <v>1082</v>
      </c>
      <c r="B660" s="33" t="s">
        <v>1081</v>
      </c>
      <c r="C660" s="6" t="s">
        <v>14</v>
      </c>
      <c r="D660" s="6" t="s">
        <v>1558</v>
      </c>
      <c r="E660" s="157" t="s">
        <v>27</v>
      </c>
      <c r="F660" s="43">
        <v>1</v>
      </c>
      <c r="G660" s="39">
        <v>4826.59</v>
      </c>
      <c r="H660" s="39">
        <v>6033.23</v>
      </c>
      <c r="I660" s="39">
        <v>6033.23</v>
      </c>
      <c r="J660" s="34">
        <v>8.1788720453702219E-4</v>
      </c>
    </row>
    <row r="661" spans="1:10" ht="63.75">
      <c r="A661" s="6" t="s">
        <v>2001</v>
      </c>
      <c r="B661" s="33" t="s">
        <v>1083</v>
      </c>
      <c r="C661" s="6" t="s">
        <v>14</v>
      </c>
      <c r="D661" s="6" t="s">
        <v>1559</v>
      </c>
      <c r="E661" s="157" t="s">
        <v>27</v>
      </c>
      <c r="F661" s="43">
        <v>1</v>
      </c>
      <c r="G661" s="39">
        <v>5763.15</v>
      </c>
      <c r="H661" s="39">
        <v>7203.93</v>
      </c>
      <c r="I661" s="39">
        <v>7203.93</v>
      </c>
      <c r="J661" s="34">
        <v>9.7659167135686698E-4</v>
      </c>
    </row>
    <row r="662" spans="1:10" ht="15.75">
      <c r="A662" s="5" t="s">
        <v>1084</v>
      </c>
      <c r="B662" s="5"/>
      <c r="C662" s="5"/>
      <c r="D662" s="5" t="s">
        <v>1085</v>
      </c>
      <c r="E662" s="156"/>
      <c r="F662" s="42"/>
      <c r="G662" s="37"/>
      <c r="H662" s="37"/>
      <c r="I662" s="38">
        <v>201977.9</v>
      </c>
      <c r="J662" s="32">
        <v>2.7380878900565404E-2</v>
      </c>
    </row>
    <row r="663" spans="1:10" ht="14.25" customHeight="1">
      <c r="A663" s="5" t="s">
        <v>1086</v>
      </c>
      <c r="B663" s="5"/>
      <c r="C663" s="5"/>
      <c r="D663" s="5" t="s">
        <v>1087</v>
      </c>
      <c r="E663" s="156"/>
      <c r="F663" s="42"/>
      <c r="G663" s="37"/>
      <c r="H663" s="37"/>
      <c r="I663" s="38">
        <v>193346.29</v>
      </c>
      <c r="J663" s="32">
        <v>2.6210745593273323E-2</v>
      </c>
    </row>
    <row r="664" spans="1:10" ht="14.25" customHeight="1">
      <c r="A664" s="6" t="s">
        <v>1088</v>
      </c>
      <c r="B664" s="33" t="s">
        <v>1089</v>
      </c>
      <c r="C664" s="6" t="s">
        <v>14</v>
      </c>
      <c r="D664" s="6" t="s">
        <v>1560</v>
      </c>
      <c r="E664" s="157" t="s">
        <v>27</v>
      </c>
      <c r="F664" s="43">
        <v>5</v>
      </c>
      <c r="G664" s="39">
        <v>2689.78</v>
      </c>
      <c r="H664" s="39">
        <v>3120.14</v>
      </c>
      <c r="I664" s="39">
        <v>15600.7</v>
      </c>
      <c r="J664" s="34">
        <v>2.1148891906691311E-3</v>
      </c>
    </row>
    <row r="665" spans="1:10" ht="25.5">
      <c r="A665" s="6" t="s">
        <v>1090</v>
      </c>
      <c r="B665" s="33" t="s">
        <v>1091</v>
      </c>
      <c r="C665" s="6" t="s">
        <v>14</v>
      </c>
      <c r="D665" s="6" t="s">
        <v>1561</v>
      </c>
      <c r="E665" s="157" t="s">
        <v>27</v>
      </c>
      <c r="F665" s="43">
        <v>17</v>
      </c>
      <c r="G665" s="39">
        <v>4198.3900000000003</v>
      </c>
      <c r="H665" s="39">
        <v>4870.13</v>
      </c>
      <c r="I665" s="39">
        <v>82792.210000000006</v>
      </c>
      <c r="J665" s="34">
        <v>1.1223621376002919E-2</v>
      </c>
    </row>
    <row r="666" spans="1:10" ht="25.5">
      <c r="A666" s="6" t="s">
        <v>2002</v>
      </c>
      <c r="B666" s="33" t="s">
        <v>1093</v>
      </c>
      <c r="C666" s="6" t="s">
        <v>14</v>
      </c>
      <c r="D666" s="6" t="s">
        <v>1562</v>
      </c>
      <c r="E666" s="157" t="s">
        <v>27</v>
      </c>
      <c r="F666" s="43">
        <v>4</v>
      </c>
      <c r="G666" s="39">
        <v>7857.42</v>
      </c>
      <c r="H666" s="39">
        <v>9114.6</v>
      </c>
      <c r="I666" s="39">
        <v>36458.400000000001</v>
      </c>
      <c r="J666" s="34">
        <v>4.9424369463608332E-3</v>
      </c>
    </row>
    <row r="667" spans="1:10" ht="51">
      <c r="A667" s="6" t="s">
        <v>1092</v>
      </c>
      <c r="B667" s="33" t="s">
        <v>1095</v>
      </c>
      <c r="C667" s="6" t="s">
        <v>14</v>
      </c>
      <c r="D667" s="6" t="s">
        <v>1563</v>
      </c>
      <c r="E667" s="157" t="s">
        <v>15</v>
      </c>
      <c r="F667" s="43">
        <v>80</v>
      </c>
      <c r="G667" s="39">
        <v>173.97</v>
      </c>
      <c r="H667" s="39">
        <v>217.46</v>
      </c>
      <c r="I667" s="39">
        <v>17396.8</v>
      </c>
      <c r="J667" s="34">
        <v>2.3583752185628044E-3</v>
      </c>
    </row>
    <row r="668" spans="1:10" ht="25.5">
      <c r="A668" s="6" t="s">
        <v>1094</v>
      </c>
      <c r="B668" s="33" t="s">
        <v>1097</v>
      </c>
      <c r="C668" s="6" t="s">
        <v>14</v>
      </c>
      <c r="D668" s="6" t="s">
        <v>1564</v>
      </c>
      <c r="E668" s="157" t="s">
        <v>15</v>
      </c>
      <c r="F668" s="43">
        <v>286</v>
      </c>
      <c r="G668" s="39">
        <v>65.02</v>
      </c>
      <c r="H668" s="39">
        <v>81.27</v>
      </c>
      <c r="I668" s="39">
        <v>23243.22</v>
      </c>
      <c r="J668" s="34">
        <v>3.1509377614045886E-3</v>
      </c>
    </row>
    <row r="669" spans="1:10" ht="25.5">
      <c r="A669" s="6" t="s">
        <v>1096</v>
      </c>
      <c r="B669" s="33" t="s">
        <v>1099</v>
      </c>
      <c r="C669" s="6" t="s">
        <v>14</v>
      </c>
      <c r="D669" s="6" t="s">
        <v>1565</v>
      </c>
      <c r="E669" s="157" t="s">
        <v>83</v>
      </c>
      <c r="F669" s="43">
        <v>400</v>
      </c>
      <c r="G669" s="39">
        <v>14.34</v>
      </c>
      <c r="H669" s="39">
        <v>17.920000000000002</v>
      </c>
      <c r="I669" s="39">
        <v>7168</v>
      </c>
      <c r="J669" s="34">
        <v>9.717208662890981E-4</v>
      </c>
    </row>
    <row r="670" spans="1:10" ht="25.5">
      <c r="A670" s="6" t="s">
        <v>2003</v>
      </c>
      <c r="B670" s="33" t="s">
        <v>1100</v>
      </c>
      <c r="C670" s="6" t="s">
        <v>14</v>
      </c>
      <c r="D670" s="6" t="s">
        <v>1566</v>
      </c>
      <c r="E670" s="157" t="s">
        <v>15</v>
      </c>
      <c r="F670" s="43">
        <v>120</v>
      </c>
      <c r="G670" s="39">
        <v>67.290000000000006</v>
      </c>
      <c r="H670" s="39">
        <v>84.11</v>
      </c>
      <c r="I670" s="39">
        <v>10093.200000000001</v>
      </c>
      <c r="J670" s="34">
        <v>1.3682719095464738E-3</v>
      </c>
    </row>
    <row r="671" spans="1:10" ht="25.5">
      <c r="A671" s="6" t="s">
        <v>1098</v>
      </c>
      <c r="B671" s="33" t="s">
        <v>934</v>
      </c>
      <c r="C671" s="6" t="s">
        <v>14</v>
      </c>
      <c r="D671" s="6" t="s">
        <v>1535</v>
      </c>
      <c r="E671" s="157" t="s">
        <v>27</v>
      </c>
      <c r="F671" s="43">
        <v>8</v>
      </c>
      <c r="G671" s="39">
        <v>59.38</v>
      </c>
      <c r="H671" s="39">
        <v>74.22</v>
      </c>
      <c r="I671" s="39">
        <v>593.76</v>
      </c>
      <c r="J671" s="34">
        <v>8.0492324437474175E-5</v>
      </c>
    </row>
    <row r="672" spans="1:10" ht="15.75">
      <c r="A672" s="5" t="s">
        <v>1101</v>
      </c>
      <c r="B672" s="5"/>
      <c r="C672" s="5"/>
      <c r="D672" s="5" t="s">
        <v>1102</v>
      </c>
      <c r="E672" s="156"/>
      <c r="F672" s="42"/>
      <c r="G672" s="37"/>
      <c r="H672" s="37"/>
      <c r="I672" s="38">
        <v>8631.61</v>
      </c>
      <c r="J672" s="32">
        <v>1.1701333072920818E-3</v>
      </c>
    </row>
    <row r="673" spans="1:10" ht="25.5">
      <c r="A673" s="6" t="s">
        <v>1103</v>
      </c>
      <c r="B673" s="33" t="s">
        <v>1104</v>
      </c>
      <c r="C673" s="6" t="s">
        <v>18</v>
      </c>
      <c r="D673" s="6" t="s">
        <v>1105</v>
      </c>
      <c r="E673" s="157" t="s">
        <v>83</v>
      </c>
      <c r="F673" s="43">
        <v>721</v>
      </c>
      <c r="G673" s="39">
        <v>6.33</v>
      </c>
      <c r="H673" s="39">
        <v>7.91</v>
      </c>
      <c r="I673" s="39">
        <v>5703.11</v>
      </c>
      <c r="J673" s="34">
        <v>7.7313490370284853E-4</v>
      </c>
    </row>
    <row r="674" spans="1:10" ht="25.5">
      <c r="A674" s="6" t="s">
        <v>1106</v>
      </c>
      <c r="B674" s="33" t="s">
        <v>1107</v>
      </c>
      <c r="C674" s="6" t="s">
        <v>18</v>
      </c>
      <c r="D674" s="6" t="s">
        <v>1108</v>
      </c>
      <c r="E674" s="157" t="s">
        <v>32</v>
      </c>
      <c r="F674" s="43">
        <v>60</v>
      </c>
      <c r="G674" s="39">
        <v>2.94</v>
      </c>
      <c r="H674" s="39">
        <v>3.67</v>
      </c>
      <c r="I674" s="39">
        <v>220.2</v>
      </c>
      <c r="J674" s="34">
        <v>2.9851134871213643E-5</v>
      </c>
    </row>
    <row r="675" spans="1:10" ht="38.25">
      <c r="A675" s="6" t="s">
        <v>1109</v>
      </c>
      <c r="B675" s="33" t="s">
        <v>1110</v>
      </c>
      <c r="C675" s="6" t="s">
        <v>18</v>
      </c>
      <c r="D675" s="6" t="s">
        <v>1111</v>
      </c>
      <c r="E675" s="157" t="s">
        <v>32</v>
      </c>
      <c r="F675" s="43">
        <v>82</v>
      </c>
      <c r="G675" s="39">
        <v>4.34</v>
      </c>
      <c r="H675" s="39">
        <v>5.42</v>
      </c>
      <c r="I675" s="39">
        <v>444.44</v>
      </c>
      <c r="J675" s="34">
        <v>6.0249947239610316E-5</v>
      </c>
    </row>
    <row r="676" spans="1:10" ht="38.25">
      <c r="A676" s="6" t="s">
        <v>1112</v>
      </c>
      <c r="B676" s="33" t="s">
        <v>1113</v>
      </c>
      <c r="C676" s="6" t="s">
        <v>18</v>
      </c>
      <c r="D676" s="6" t="s">
        <v>1114</v>
      </c>
      <c r="E676" s="157" t="s">
        <v>32</v>
      </c>
      <c r="F676" s="43">
        <v>180</v>
      </c>
      <c r="G676" s="39">
        <v>3.72</v>
      </c>
      <c r="H676" s="39">
        <v>4.6500000000000004</v>
      </c>
      <c r="I676" s="39">
        <v>837</v>
      </c>
      <c r="J676" s="34">
        <v>1.1346684780747421E-4</v>
      </c>
    </row>
    <row r="677" spans="1:10" ht="25.5">
      <c r="A677" s="6" t="s">
        <v>1115</v>
      </c>
      <c r="B677" s="33" t="s">
        <v>1116</v>
      </c>
      <c r="C677" s="6" t="s">
        <v>18</v>
      </c>
      <c r="D677" s="6" t="s">
        <v>1117</v>
      </c>
      <c r="E677" s="157" t="s">
        <v>32</v>
      </c>
      <c r="F677" s="43">
        <v>21</v>
      </c>
      <c r="G677" s="39">
        <v>5.33</v>
      </c>
      <c r="H677" s="39">
        <v>6.66</v>
      </c>
      <c r="I677" s="39">
        <v>139.86000000000001</v>
      </c>
      <c r="J677" s="34">
        <v>1.8959944246539237E-5</v>
      </c>
    </row>
    <row r="678" spans="1:10" ht="25.5">
      <c r="A678" s="6" t="s">
        <v>1118</v>
      </c>
      <c r="B678" s="33" t="s">
        <v>1119</v>
      </c>
      <c r="C678" s="6" t="s">
        <v>18</v>
      </c>
      <c r="D678" s="6" t="s">
        <v>1120</v>
      </c>
      <c r="E678" s="157" t="s">
        <v>83</v>
      </c>
      <c r="F678" s="43">
        <v>260</v>
      </c>
      <c r="G678" s="39">
        <v>3.96</v>
      </c>
      <c r="H678" s="39">
        <v>4.95</v>
      </c>
      <c r="I678" s="39">
        <v>1287</v>
      </c>
      <c r="J678" s="34">
        <v>1.7447052942439582E-4</v>
      </c>
    </row>
    <row r="679" spans="1:10" ht="15.75">
      <c r="A679" s="5" t="s">
        <v>1121</v>
      </c>
      <c r="B679" s="5"/>
      <c r="C679" s="5"/>
      <c r="D679" s="5" t="s">
        <v>1122</v>
      </c>
      <c r="E679" s="156"/>
      <c r="F679" s="42"/>
      <c r="G679" s="37"/>
      <c r="H679" s="37"/>
      <c r="I679" s="38">
        <v>13755.62</v>
      </c>
      <c r="J679" s="32">
        <v>1.8647632509407985E-3</v>
      </c>
    </row>
    <row r="680" spans="1:10" ht="38.25">
      <c r="A680" s="6" t="s">
        <v>1123</v>
      </c>
      <c r="B680" s="33" t="s">
        <v>1124</v>
      </c>
      <c r="C680" s="6" t="s">
        <v>18</v>
      </c>
      <c r="D680" s="6" t="s">
        <v>1125</v>
      </c>
      <c r="E680" s="157" t="s">
        <v>83</v>
      </c>
      <c r="F680" s="43">
        <v>62</v>
      </c>
      <c r="G680" s="39">
        <v>28.06</v>
      </c>
      <c r="H680" s="39">
        <v>35.07</v>
      </c>
      <c r="I680" s="39">
        <v>2174.34</v>
      </c>
      <c r="J680" s="34">
        <v>2.9476165574874967E-4</v>
      </c>
    </row>
    <row r="681" spans="1:10" ht="25.5" customHeight="1">
      <c r="A681" s="6" t="s">
        <v>1126</v>
      </c>
      <c r="B681" s="33" t="s">
        <v>1127</v>
      </c>
      <c r="C681" s="6" t="s">
        <v>50</v>
      </c>
      <c r="D681" s="6" t="s">
        <v>1128</v>
      </c>
      <c r="E681" s="157" t="s">
        <v>32</v>
      </c>
      <c r="F681" s="43">
        <v>2</v>
      </c>
      <c r="G681" s="39">
        <v>812.16</v>
      </c>
      <c r="H681" s="39">
        <v>1015.2</v>
      </c>
      <c r="I681" s="39">
        <v>2030.4</v>
      </c>
      <c r="J681" s="34">
        <v>2.7524861145555033E-4</v>
      </c>
    </row>
    <row r="682" spans="1:10" ht="51">
      <c r="A682" s="6" t="s">
        <v>1129</v>
      </c>
      <c r="B682" s="33" t="s">
        <v>1130</v>
      </c>
      <c r="C682" s="6" t="s">
        <v>1131</v>
      </c>
      <c r="D682" s="6" t="s">
        <v>1567</v>
      </c>
      <c r="E682" s="157" t="s">
        <v>1132</v>
      </c>
      <c r="F682" s="43">
        <v>1</v>
      </c>
      <c r="G682" s="39">
        <v>5884.83</v>
      </c>
      <c r="H682" s="39">
        <v>7356.03</v>
      </c>
      <c r="I682" s="39">
        <v>7356.03</v>
      </c>
      <c r="J682" s="34">
        <v>9.972109157433864E-4</v>
      </c>
    </row>
    <row r="683" spans="1:10" ht="25.5" customHeight="1">
      <c r="A683" s="6" t="s">
        <v>1133</v>
      </c>
      <c r="B683" s="33" t="s">
        <v>1134</v>
      </c>
      <c r="C683" s="6" t="s">
        <v>50</v>
      </c>
      <c r="D683" s="6" t="s">
        <v>1135</v>
      </c>
      <c r="E683" s="157" t="s">
        <v>32</v>
      </c>
      <c r="F683" s="43">
        <v>6</v>
      </c>
      <c r="G683" s="39">
        <v>18.260000000000002</v>
      </c>
      <c r="H683" s="39">
        <v>22.82</v>
      </c>
      <c r="I683" s="39">
        <v>136.91999999999999</v>
      </c>
      <c r="J683" s="34">
        <v>1.856138685997535E-5</v>
      </c>
    </row>
    <row r="684" spans="1:10" ht="25.5" customHeight="1">
      <c r="A684" s="6" t="s">
        <v>1136</v>
      </c>
      <c r="B684" s="33" t="s">
        <v>1137</v>
      </c>
      <c r="C684" s="6" t="s">
        <v>50</v>
      </c>
      <c r="D684" s="6" t="s">
        <v>1138</v>
      </c>
      <c r="E684" s="157" t="s">
        <v>15</v>
      </c>
      <c r="F684" s="43">
        <v>7.2</v>
      </c>
      <c r="G684" s="39">
        <v>5.37</v>
      </c>
      <c r="H684" s="39">
        <v>6.71</v>
      </c>
      <c r="I684" s="39">
        <v>48.31</v>
      </c>
      <c r="J684" s="34">
        <v>6.5490841309188515E-6</v>
      </c>
    </row>
    <row r="685" spans="1:10">
      <c r="A685" s="6" t="s">
        <v>1139</v>
      </c>
      <c r="B685" s="33" t="s">
        <v>1140</v>
      </c>
      <c r="C685" s="6" t="s">
        <v>50</v>
      </c>
      <c r="D685" s="6" t="s">
        <v>1141</v>
      </c>
      <c r="E685" s="157" t="s">
        <v>32</v>
      </c>
      <c r="F685" s="43">
        <v>4</v>
      </c>
      <c r="G685" s="39">
        <v>58.22</v>
      </c>
      <c r="H685" s="39">
        <v>72.77</v>
      </c>
      <c r="I685" s="39">
        <v>291.08</v>
      </c>
      <c r="J685" s="34">
        <v>3.9459892544563427E-5</v>
      </c>
    </row>
    <row r="686" spans="1:10">
      <c r="A686" s="6" t="s">
        <v>1142</v>
      </c>
      <c r="B686" s="33" t="s">
        <v>1143</v>
      </c>
      <c r="C686" s="6" t="s">
        <v>50</v>
      </c>
      <c r="D686" s="6" t="s">
        <v>1144</v>
      </c>
      <c r="E686" s="157" t="s">
        <v>32</v>
      </c>
      <c r="F686" s="43">
        <v>1</v>
      </c>
      <c r="G686" s="39">
        <v>535.85</v>
      </c>
      <c r="H686" s="39">
        <v>669.81</v>
      </c>
      <c r="I686" s="39">
        <v>669.81</v>
      </c>
      <c r="J686" s="34">
        <v>9.0801946630733924E-5</v>
      </c>
    </row>
    <row r="687" spans="1:10">
      <c r="A687" s="6" t="s">
        <v>1145</v>
      </c>
      <c r="B687" s="33" t="s">
        <v>1146</v>
      </c>
      <c r="C687" s="6" t="s">
        <v>50</v>
      </c>
      <c r="D687" s="6" t="s">
        <v>1147</v>
      </c>
      <c r="E687" s="157" t="s">
        <v>32</v>
      </c>
      <c r="F687" s="43">
        <v>2</v>
      </c>
      <c r="G687" s="39">
        <v>48.13</v>
      </c>
      <c r="H687" s="39">
        <v>60.16</v>
      </c>
      <c r="I687" s="39">
        <v>120.32</v>
      </c>
      <c r="J687" s="34">
        <v>1.6311028826995573E-5</v>
      </c>
    </row>
    <row r="688" spans="1:10">
      <c r="A688" s="6" t="s">
        <v>1148</v>
      </c>
      <c r="B688" s="33" t="s">
        <v>1149</v>
      </c>
      <c r="C688" s="6" t="s">
        <v>50</v>
      </c>
      <c r="D688" s="6" t="s">
        <v>1150</v>
      </c>
      <c r="E688" s="157" t="s">
        <v>32</v>
      </c>
      <c r="F688" s="43">
        <v>2</v>
      </c>
      <c r="G688" s="39">
        <v>240.25</v>
      </c>
      <c r="H688" s="39">
        <v>300.31</v>
      </c>
      <c r="I688" s="39">
        <v>600.62</v>
      </c>
      <c r="J688" s="34">
        <v>8.1422291672789905E-5</v>
      </c>
    </row>
    <row r="689" spans="1:10">
      <c r="A689" s="6" t="s">
        <v>1151</v>
      </c>
      <c r="B689" s="33" t="s">
        <v>1152</v>
      </c>
      <c r="C689" s="6" t="s">
        <v>50</v>
      </c>
      <c r="D689" s="6" t="s">
        <v>1568</v>
      </c>
      <c r="E689" s="157" t="s">
        <v>32</v>
      </c>
      <c r="F689" s="43">
        <v>1</v>
      </c>
      <c r="G689" s="39">
        <v>192.08</v>
      </c>
      <c r="H689" s="39">
        <v>240.1</v>
      </c>
      <c r="I689" s="39">
        <v>240.1</v>
      </c>
      <c r="J689" s="34">
        <v>3.2548853236050844E-5</v>
      </c>
    </row>
    <row r="690" spans="1:10">
      <c r="A690" s="6" t="s">
        <v>1153</v>
      </c>
      <c r="B690" s="33" t="s">
        <v>1154</v>
      </c>
      <c r="C690" s="6" t="s">
        <v>50</v>
      </c>
      <c r="D690" s="6" t="s">
        <v>1155</v>
      </c>
      <c r="E690" s="157" t="s">
        <v>32</v>
      </c>
      <c r="F690" s="43">
        <v>1</v>
      </c>
      <c r="G690" s="39">
        <v>33.58</v>
      </c>
      <c r="H690" s="39">
        <v>41.97</v>
      </c>
      <c r="I690" s="39">
        <v>41.97</v>
      </c>
      <c r="J690" s="34">
        <v>5.6896100388048896E-6</v>
      </c>
    </row>
    <row r="691" spans="1:10">
      <c r="A691" s="6" t="s">
        <v>1156</v>
      </c>
      <c r="B691" s="33" t="s">
        <v>1157</v>
      </c>
      <c r="C691" s="6" t="s">
        <v>50</v>
      </c>
      <c r="D691" s="6" t="s">
        <v>1158</v>
      </c>
      <c r="E691" s="157" t="s">
        <v>32</v>
      </c>
      <c r="F691" s="43">
        <v>1</v>
      </c>
      <c r="G691" s="39">
        <v>36.58</v>
      </c>
      <c r="H691" s="39">
        <v>45.72</v>
      </c>
      <c r="I691" s="39">
        <v>45.72</v>
      </c>
      <c r="J691" s="34">
        <v>6.1979740522792364E-6</v>
      </c>
    </row>
    <row r="692" spans="1:10" ht="15.75">
      <c r="A692" s="5" t="s">
        <v>1159</v>
      </c>
      <c r="B692" s="5"/>
      <c r="C692" s="5"/>
      <c r="D692" s="5" t="s">
        <v>1160</v>
      </c>
      <c r="E692" s="156"/>
      <c r="F692" s="42"/>
      <c r="G692" s="37"/>
      <c r="H692" s="37"/>
      <c r="I692" s="38">
        <v>211642.05</v>
      </c>
      <c r="J692" s="32">
        <v>2.8690987188783566E-2</v>
      </c>
    </row>
    <row r="693" spans="1:10" ht="38.25">
      <c r="A693" s="6" t="s">
        <v>1161</v>
      </c>
      <c r="B693" s="33" t="s">
        <v>1823</v>
      </c>
      <c r="C693" s="6" t="s">
        <v>14</v>
      </c>
      <c r="D693" s="6" t="s">
        <v>1858</v>
      </c>
      <c r="E693" s="157" t="s">
        <v>27</v>
      </c>
      <c r="F693" s="43">
        <v>22</v>
      </c>
      <c r="G693" s="39">
        <v>454.87</v>
      </c>
      <c r="H693" s="39">
        <v>568.58000000000004</v>
      </c>
      <c r="I693" s="39">
        <v>12508.76</v>
      </c>
      <c r="J693" s="34">
        <v>1.6957342499166321E-3</v>
      </c>
    </row>
    <row r="694" spans="1:10" ht="51">
      <c r="A694" s="6" t="s">
        <v>1162</v>
      </c>
      <c r="B694" s="33" t="s">
        <v>1163</v>
      </c>
      <c r="C694" s="6" t="s">
        <v>18</v>
      </c>
      <c r="D694" s="6" t="s">
        <v>1164</v>
      </c>
      <c r="E694" s="157" t="s">
        <v>32</v>
      </c>
      <c r="F694" s="43">
        <v>8</v>
      </c>
      <c r="G694" s="39">
        <v>657.38</v>
      </c>
      <c r="H694" s="39">
        <v>821.72</v>
      </c>
      <c r="I694" s="39">
        <v>6573.76</v>
      </c>
      <c r="J694" s="34">
        <v>8.9116347125789918E-4</v>
      </c>
    </row>
    <row r="695" spans="1:10">
      <c r="A695" s="6" t="s">
        <v>1165</v>
      </c>
      <c r="B695" s="33" t="s">
        <v>1166</v>
      </c>
      <c r="C695" s="6" t="s">
        <v>62</v>
      </c>
      <c r="D695" s="6" t="s">
        <v>1167</v>
      </c>
      <c r="E695" s="157" t="s">
        <v>32</v>
      </c>
      <c r="F695" s="43">
        <v>8</v>
      </c>
      <c r="G695" s="39">
        <v>288.26</v>
      </c>
      <c r="H695" s="39">
        <v>360.32</v>
      </c>
      <c r="I695" s="39">
        <v>2882.56</v>
      </c>
      <c r="J695" s="34">
        <v>3.9077060551483014E-4</v>
      </c>
    </row>
    <row r="696" spans="1:10">
      <c r="A696" s="6" t="s">
        <v>1168</v>
      </c>
      <c r="B696" s="33" t="s">
        <v>1169</v>
      </c>
      <c r="C696" s="6" t="s">
        <v>14</v>
      </c>
      <c r="D696" s="6" t="s">
        <v>1569</v>
      </c>
      <c r="E696" s="157" t="s">
        <v>27</v>
      </c>
      <c r="F696" s="43">
        <v>40</v>
      </c>
      <c r="G696" s="39">
        <v>49.43</v>
      </c>
      <c r="H696" s="39">
        <v>61.78</v>
      </c>
      <c r="I696" s="39">
        <v>2471.1999999999998</v>
      </c>
      <c r="J696" s="34">
        <v>3.3500510669274821E-4</v>
      </c>
    </row>
    <row r="697" spans="1:10">
      <c r="A697" s="6" t="s">
        <v>1170</v>
      </c>
      <c r="B697" s="33" t="s">
        <v>1171</v>
      </c>
      <c r="C697" s="6" t="s">
        <v>14</v>
      </c>
      <c r="D697" s="6" t="s">
        <v>1570</v>
      </c>
      <c r="E697" s="157" t="s">
        <v>27</v>
      </c>
      <c r="F697" s="43">
        <v>20</v>
      </c>
      <c r="G697" s="39">
        <v>117.78</v>
      </c>
      <c r="H697" s="39">
        <v>147.22</v>
      </c>
      <c r="I697" s="39">
        <v>2944.4</v>
      </c>
      <c r="J697" s="34">
        <v>3.9915386700636445E-4</v>
      </c>
    </row>
    <row r="698" spans="1:10" ht="38.25">
      <c r="A698" s="6" t="s">
        <v>1172</v>
      </c>
      <c r="B698" s="33" t="s">
        <v>1824</v>
      </c>
      <c r="C698" s="6" t="s">
        <v>14</v>
      </c>
      <c r="D698" s="6" t="s">
        <v>1859</v>
      </c>
      <c r="E698" s="157" t="s">
        <v>27</v>
      </c>
      <c r="F698" s="43">
        <v>14</v>
      </c>
      <c r="G698" s="39">
        <v>538.53</v>
      </c>
      <c r="H698" s="39">
        <v>673.16</v>
      </c>
      <c r="I698" s="39">
        <v>9424.24</v>
      </c>
      <c r="J698" s="34">
        <v>1.2775851920921275E-3</v>
      </c>
    </row>
    <row r="699" spans="1:10">
      <c r="A699" s="6" t="s">
        <v>1173</v>
      </c>
      <c r="B699" s="33" t="s">
        <v>1174</v>
      </c>
      <c r="C699" s="6" t="s">
        <v>14</v>
      </c>
      <c r="D699" s="6" t="s">
        <v>1571</v>
      </c>
      <c r="E699" s="157" t="s">
        <v>27</v>
      </c>
      <c r="F699" s="43">
        <v>40</v>
      </c>
      <c r="G699" s="39">
        <v>230.93</v>
      </c>
      <c r="H699" s="39">
        <v>288.66000000000003</v>
      </c>
      <c r="I699" s="39">
        <v>11546.4</v>
      </c>
      <c r="J699" s="34">
        <v>1.5652731320480527E-3</v>
      </c>
    </row>
    <row r="700" spans="1:10" ht="51">
      <c r="A700" s="6" t="s">
        <v>1175</v>
      </c>
      <c r="B700" s="33" t="s">
        <v>1825</v>
      </c>
      <c r="C700" s="6" t="s">
        <v>14</v>
      </c>
      <c r="D700" s="6" t="s">
        <v>1860</v>
      </c>
      <c r="E700" s="157" t="s">
        <v>27</v>
      </c>
      <c r="F700" s="43">
        <v>20</v>
      </c>
      <c r="G700" s="39">
        <v>96.87</v>
      </c>
      <c r="H700" s="39">
        <v>121.08</v>
      </c>
      <c r="I700" s="39">
        <v>2421.6</v>
      </c>
      <c r="J700" s="34">
        <v>3.282811453411942E-4</v>
      </c>
    </row>
    <row r="701" spans="1:10" ht="25.5">
      <c r="A701" s="6" t="s">
        <v>2004</v>
      </c>
      <c r="B701" s="33" t="s">
        <v>1177</v>
      </c>
      <c r="C701" s="6" t="s">
        <v>14</v>
      </c>
      <c r="D701" s="6" t="s">
        <v>1572</v>
      </c>
      <c r="E701" s="157" t="s">
        <v>27</v>
      </c>
      <c r="F701" s="43">
        <v>42</v>
      </c>
      <c r="G701" s="39">
        <v>553.44000000000005</v>
      </c>
      <c r="H701" s="39">
        <v>691.8</v>
      </c>
      <c r="I701" s="39">
        <v>29055.599999999999</v>
      </c>
      <c r="J701" s="34">
        <v>3.9388857146413951E-3</v>
      </c>
    </row>
    <row r="702" spans="1:10" ht="25.5">
      <c r="A702" s="6" t="s">
        <v>1176</v>
      </c>
      <c r="B702" s="33" t="s">
        <v>1179</v>
      </c>
      <c r="C702" s="6" t="s">
        <v>14</v>
      </c>
      <c r="D702" s="6" t="s">
        <v>1573</v>
      </c>
      <c r="E702" s="157" t="s">
        <v>27</v>
      </c>
      <c r="F702" s="43">
        <v>30</v>
      </c>
      <c r="G702" s="39">
        <v>147.84</v>
      </c>
      <c r="H702" s="39">
        <v>184.8</v>
      </c>
      <c r="I702" s="39">
        <v>5544</v>
      </c>
      <c r="J702" s="34">
        <v>7.5156535752047432E-4</v>
      </c>
    </row>
    <row r="703" spans="1:10" ht="23.25" customHeight="1">
      <c r="A703" s="6" t="s">
        <v>1178</v>
      </c>
      <c r="B703" s="33" t="s">
        <v>1181</v>
      </c>
      <c r="C703" s="6" t="s">
        <v>14</v>
      </c>
      <c r="D703" s="6" t="s">
        <v>1574</v>
      </c>
      <c r="E703" s="157" t="s">
        <v>27</v>
      </c>
      <c r="F703" s="43">
        <v>12</v>
      </c>
      <c r="G703" s="39">
        <v>147.84</v>
      </c>
      <c r="H703" s="39">
        <v>184.8</v>
      </c>
      <c r="I703" s="39">
        <v>2217.6</v>
      </c>
      <c r="J703" s="34">
        <v>3.0062614300818973E-4</v>
      </c>
    </row>
    <row r="704" spans="1:10" ht="38.25" customHeight="1">
      <c r="A704" s="6" t="s">
        <v>1180</v>
      </c>
      <c r="B704" s="33" t="s">
        <v>1183</v>
      </c>
      <c r="C704" s="6" t="s">
        <v>14</v>
      </c>
      <c r="D704" s="6" t="s">
        <v>1575</v>
      </c>
      <c r="E704" s="157" t="s">
        <v>27</v>
      </c>
      <c r="F704" s="43">
        <v>48</v>
      </c>
      <c r="G704" s="39">
        <v>195.23</v>
      </c>
      <c r="H704" s="39">
        <v>244.03</v>
      </c>
      <c r="I704" s="39">
        <v>11713.44</v>
      </c>
      <c r="J704" s="34">
        <v>1.5879176986642539E-3</v>
      </c>
    </row>
    <row r="705" spans="1:10" ht="25.5">
      <c r="A705" s="6" t="s">
        <v>1182</v>
      </c>
      <c r="B705" s="33" t="s">
        <v>1185</v>
      </c>
      <c r="C705" s="6" t="s">
        <v>14</v>
      </c>
      <c r="D705" s="6" t="s">
        <v>1576</v>
      </c>
      <c r="E705" s="157" t="s">
        <v>27</v>
      </c>
      <c r="F705" s="43">
        <v>40</v>
      </c>
      <c r="G705" s="39">
        <v>199.03</v>
      </c>
      <c r="H705" s="39">
        <v>248.78</v>
      </c>
      <c r="I705" s="39">
        <v>9951.2000000000007</v>
      </c>
      <c r="J705" s="34">
        <v>1.3490218589029118E-3</v>
      </c>
    </row>
    <row r="706" spans="1:10" ht="24.75" customHeight="1">
      <c r="A706" s="6" t="s">
        <v>1184</v>
      </c>
      <c r="B706" s="33" t="s">
        <v>1187</v>
      </c>
      <c r="C706" s="6" t="s">
        <v>18</v>
      </c>
      <c r="D706" s="6" t="s">
        <v>1188</v>
      </c>
      <c r="E706" s="157" t="s">
        <v>20</v>
      </c>
      <c r="F706" s="43">
        <v>9</v>
      </c>
      <c r="G706" s="39">
        <v>466.94</v>
      </c>
      <c r="H706" s="39">
        <v>583.66999999999996</v>
      </c>
      <c r="I706" s="39">
        <v>5253.03</v>
      </c>
      <c r="J706" s="34">
        <v>7.1212037698697279E-4</v>
      </c>
    </row>
    <row r="707" spans="1:10" ht="21" customHeight="1">
      <c r="A707" s="6" t="s">
        <v>1186</v>
      </c>
      <c r="B707" s="33" t="s">
        <v>1190</v>
      </c>
      <c r="C707" s="6" t="s">
        <v>14</v>
      </c>
      <c r="D707" s="6" t="s">
        <v>1577</v>
      </c>
      <c r="E707" s="157" t="s">
        <v>20</v>
      </c>
      <c r="F707" s="43">
        <v>46</v>
      </c>
      <c r="G707" s="39">
        <v>395.36</v>
      </c>
      <c r="H707" s="39">
        <v>494.2</v>
      </c>
      <c r="I707" s="39">
        <v>22733.200000000001</v>
      </c>
      <c r="J707" s="34">
        <v>3.0817975442973388E-3</v>
      </c>
    </row>
    <row r="708" spans="1:10" ht="51">
      <c r="A708" s="6" t="s">
        <v>1189</v>
      </c>
      <c r="B708" s="33" t="s">
        <v>1192</v>
      </c>
      <c r="C708" s="6" t="s">
        <v>14</v>
      </c>
      <c r="D708" s="6" t="s">
        <v>1578</v>
      </c>
      <c r="E708" s="157" t="s">
        <v>20</v>
      </c>
      <c r="F708" s="43">
        <v>126.36</v>
      </c>
      <c r="G708" s="39">
        <v>405.26</v>
      </c>
      <c r="H708" s="39">
        <v>506.57</v>
      </c>
      <c r="I708" s="39">
        <v>64010.18</v>
      </c>
      <c r="J708" s="34">
        <v>8.6774592021374303E-3</v>
      </c>
    </row>
    <row r="709" spans="1:10" ht="51">
      <c r="A709" s="6" t="s">
        <v>1191</v>
      </c>
      <c r="B709" s="33" t="s">
        <v>1194</v>
      </c>
      <c r="C709" s="6" t="s">
        <v>18</v>
      </c>
      <c r="D709" s="6" t="s">
        <v>1195</v>
      </c>
      <c r="E709" s="157" t="s">
        <v>32</v>
      </c>
      <c r="F709" s="43">
        <v>2</v>
      </c>
      <c r="G709" s="39">
        <v>680.18</v>
      </c>
      <c r="H709" s="39">
        <v>850.22</v>
      </c>
      <c r="I709" s="39">
        <v>1700.44</v>
      </c>
      <c r="J709" s="34">
        <v>2.3051800081928486E-4</v>
      </c>
    </row>
    <row r="710" spans="1:10" ht="25.5">
      <c r="A710" s="6" t="s">
        <v>2005</v>
      </c>
      <c r="B710" s="33" t="s">
        <v>1196</v>
      </c>
      <c r="C710" s="6" t="s">
        <v>76</v>
      </c>
      <c r="D710" s="6" t="s">
        <v>1579</v>
      </c>
      <c r="E710" s="157" t="s">
        <v>32</v>
      </c>
      <c r="F710" s="43">
        <v>8</v>
      </c>
      <c r="G710" s="39">
        <v>714.59</v>
      </c>
      <c r="H710" s="39">
        <v>893.23</v>
      </c>
      <c r="I710" s="39">
        <v>7145.84</v>
      </c>
      <c r="J710" s="34">
        <v>9.6871677387880696E-4</v>
      </c>
    </row>
    <row r="711" spans="1:10" ht="25.5">
      <c r="A711" s="6" t="s">
        <v>1193</v>
      </c>
      <c r="B711" s="33" t="s">
        <v>1197</v>
      </c>
      <c r="C711" s="6" t="s">
        <v>14</v>
      </c>
      <c r="D711" s="6" t="s">
        <v>1580</v>
      </c>
      <c r="E711" s="157" t="s">
        <v>27</v>
      </c>
      <c r="F711" s="43">
        <v>20</v>
      </c>
      <c r="G711" s="39">
        <v>61.79</v>
      </c>
      <c r="H711" s="39">
        <v>77.23</v>
      </c>
      <c r="I711" s="39">
        <v>1544.6</v>
      </c>
      <c r="J711" s="34">
        <v>2.0939174805666028E-4</v>
      </c>
    </row>
    <row r="712" spans="1:10" ht="15.75">
      <c r="A712" s="5" t="s">
        <v>1198</v>
      </c>
      <c r="B712" s="5"/>
      <c r="C712" s="5"/>
      <c r="D712" s="5" t="s">
        <v>1199</v>
      </c>
      <c r="E712" s="156"/>
      <c r="F712" s="42"/>
      <c r="G712" s="37"/>
      <c r="H712" s="37"/>
      <c r="I712" s="38">
        <v>85392.52</v>
      </c>
      <c r="J712" s="32">
        <v>1.1576129116770247E-2</v>
      </c>
    </row>
    <row r="713" spans="1:10">
      <c r="A713" s="6" t="s">
        <v>1200</v>
      </c>
      <c r="B713" s="33" t="s">
        <v>1201</v>
      </c>
      <c r="C713" s="6" t="s">
        <v>14</v>
      </c>
      <c r="D713" s="6" t="s">
        <v>1581</v>
      </c>
      <c r="E713" s="157" t="s">
        <v>1202</v>
      </c>
      <c r="F713" s="43">
        <v>30</v>
      </c>
      <c r="G713" s="39">
        <v>23.02</v>
      </c>
      <c r="H713" s="39">
        <v>28.77</v>
      </c>
      <c r="I713" s="39">
        <v>863.1</v>
      </c>
      <c r="J713" s="34">
        <v>1.1700506134125565E-4</v>
      </c>
    </row>
    <row r="714" spans="1:10">
      <c r="A714" s="6" t="s">
        <v>1203</v>
      </c>
      <c r="B714" s="33" t="s">
        <v>1204</v>
      </c>
      <c r="C714" s="6" t="s">
        <v>14</v>
      </c>
      <c r="D714" s="6" t="s">
        <v>1582</v>
      </c>
      <c r="E714" s="157" t="s">
        <v>15</v>
      </c>
      <c r="F714" s="43">
        <v>120</v>
      </c>
      <c r="G714" s="39">
        <v>98.36</v>
      </c>
      <c r="H714" s="39">
        <v>122.95</v>
      </c>
      <c r="I714" s="39">
        <v>14754</v>
      </c>
      <c r="J714" s="34">
        <v>2.0001073746134701E-3</v>
      </c>
    </row>
    <row r="715" spans="1:10" ht="25.5">
      <c r="A715" s="6" t="s">
        <v>1205</v>
      </c>
      <c r="B715" s="33" t="s">
        <v>1206</v>
      </c>
      <c r="C715" s="6" t="s">
        <v>18</v>
      </c>
      <c r="D715" s="6" t="s">
        <v>1207</v>
      </c>
      <c r="E715" s="157" t="s">
        <v>83</v>
      </c>
      <c r="F715" s="43">
        <v>60</v>
      </c>
      <c r="G715" s="39">
        <v>45.88</v>
      </c>
      <c r="H715" s="39">
        <v>57.35</v>
      </c>
      <c r="I715" s="39">
        <v>3441</v>
      </c>
      <c r="J715" s="34">
        <v>4.664748187640606E-4</v>
      </c>
    </row>
    <row r="716" spans="1:10" ht="25.5">
      <c r="A716" s="6" t="s">
        <v>1208</v>
      </c>
      <c r="B716" s="33" t="s">
        <v>1209</v>
      </c>
      <c r="C716" s="6" t="s">
        <v>1210</v>
      </c>
      <c r="D716" s="6" t="s">
        <v>1211</v>
      </c>
      <c r="E716" s="157" t="s">
        <v>263</v>
      </c>
      <c r="F716" s="43">
        <v>4</v>
      </c>
      <c r="G716" s="39">
        <v>143.27000000000001</v>
      </c>
      <c r="H716" s="39">
        <v>179.08</v>
      </c>
      <c r="I716" s="39">
        <v>716.32</v>
      </c>
      <c r="J716" s="34">
        <v>9.7107016035185092E-5</v>
      </c>
    </row>
    <row r="717" spans="1:10" ht="25.5">
      <c r="A717" s="6" t="s">
        <v>1212</v>
      </c>
      <c r="B717" s="33" t="s">
        <v>1213</v>
      </c>
      <c r="C717" s="6" t="s">
        <v>1210</v>
      </c>
      <c r="D717" s="6" t="s">
        <v>1214</v>
      </c>
      <c r="E717" s="157" t="s">
        <v>83</v>
      </c>
      <c r="F717" s="43">
        <v>15</v>
      </c>
      <c r="G717" s="39">
        <v>100.59</v>
      </c>
      <c r="H717" s="39">
        <v>125.73</v>
      </c>
      <c r="I717" s="39">
        <v>1885.95</v>
      </c>
      <c r="J717" s="34">
        <v>2.5566642965651847E-4</v>
      </c>
    </row>
    <row r="718" spans="1:10" ht="25.5">
      <c r="A718" s="6" t="s">
        <v>1215</v>
      </c>
      <c r="B718" s="33" t="s">
        <v>749</v>
      </c>
      <c r="C718" s="6" t="s">
        <v>18</v>
      </c>
      <c r="D718" s="6" t="s">
        <v>750</v>
      </c>
      <c r="E718" s="157" t="s">
        <v>83</v>
      </c>
      <c r="F718" s="43">
        <v>20</v>
      </c>
      <c r="G718" s="39">
        <v>9.2899999999999991</v>
      </c>
      <c r="H718" s="39">
        <v>11.61</v>
      </c>
      <c r="I718" s="39">
        <v>232.2</v>
      </c>
      <c r="J718" s="34">
        <v>3.1477899714331551E-5</v>
      </c>
    </row>
    <row r="719" spans="1:10">
      <c r="A719" s="6" t="s">
        <v>1216</v>
      </c>
      <c r="B719" s="33" t="s">
        <v>1217</v>
      </c>
      <c r="C719" s="6" t="s">
        <v>14</v>
      </c>
      <c r="D719" s="6" t="s">
        <v>1583</v>
      </c>
      <c r="E719" s="157" t="s">
        <v>27</v>
      </c>
      <c r="F719" s="43">
        <v>18</v>
      </c>
      <c r="G719" s="39">
        <v>0.74</v>
      </c>
      <c r="H719" s="39">
        <v>0.92</v>
      </c>
      <c r="I719" s="39">
        <v>16.559999999999999</v>
      </c>
      <c r="J719" s="34">
        <v>2.2449354835027153E-6</v>
      </c>
    </row>
    <row r="720" spans="1:10">
      <c r="A720" s="6" t="s">
        <v>1218</v>
      </c>
      <c r="B720" s="33" t="s">
        <v>1219</v>
      </c>
      <c r="C720" s="6" t="s">
        <v>14</v>
      </c>
      <c r="D720" s="6" t="s">
        <v>1584</v>
      </c>
      <c r="E720" s="157" t="s">
        <v>27</v>
      </c>
      <c r="F720" s="43">
        <v>12</v>
      </c>
      <c r="G720" s="39">
        <v>29.77</v>
      </c>
      <c r="H720" s="39">
        <v>37.21</v>
      </c>
      <c r="I720" s="39">
        <v>446.52</v>
      </c>
      <c r="J720" s="34">
        <v>6.0531919812417422E-5</v>
      </c>
    </row>
    <row r="721" spans="1:10" ht="25.5">
      <c r="A721" s="6" t="s">
        <v>1220</v>
      </c>
      <c r="B721" s="33" t="s">
        <v>1221</v>
      </c>
      <c r="C721" s="6" t="s">
        <v>14</v>
      </c>
      <c r="D721" s="6" t="s">
        <v>1585</v>
      </c>
      <c r="E721" s="157" t="s">
        <v>27</v>
      </c>
      <c r="F721" s="43">
        <v>6</v>
      </c>
      <c r="G721" s="39">
        <v>12.4</v>
      </c>
      <c r="H721" s="39">
        <v>15.5</v>
      </c>
      <c r="I721" s="39">
        <v>93</v>
      </c>
      <c r="J721" s="34">
        <v>1.2607427534163801E-5</v>
      </c>
    </row>
    <row r="722" spans="1:10" ht="25.5">
      <c r="A722" s="6" t="s">
        <v>1222</v>
      </c>
      <c r="B722" s="33" t="s">
        <v>1223</v>
      </c>
      <c r="C722" s="6" t="s">
        <v>409</v>
      </c>
      <c r="D722" s="6" t="s">
        <v>1224</v>
      </c>
      <c r="E722" s="157" t="s">
        <v>32</v>
      </c>
      <c r="F722" s="43">
        <v>6</v>
      </c>
      <c r="G722" s="39">
        <v>2194.04</v>
      </c>
      <c r="H722" s="39">
        <v>2742.55</v>
      </c>
      <c r="I722" s="39">
        <v>16455.3</v>
      </c>
      <c r="J722" s="34">
        <v>2.2307419602465117E-3</v>
      </c>
    </row>
    <row r="723" spans="1:10" ht="25.5">
      <c r="A723" s="6" t="s">
        <v>1225</v>
      </c>
      <c r="B723" s="33" t="s">
        <v>1226</v>
      </c>
      <c r="C723" s="6" t="s">
        <v>1210</v>
      </c>
      <c r="D723" s="6" t="s">
        <v>1227</v>
      </c>
      <c r="E723" s="157" t="s">
        <v>263</v>
      </c>
      <c r="F723" s="43">
        <v>3</v>
      </c>
      <c r="G723" s="39">
        <v>8.26</v>
      </c>
      <c r="H723" s="39">
        <v>10.32</v>
      </c>
      <c r="I723" s="39">
        <v>30.96</v>
      </c>
      <c r="J723" s="34">
        <v>4.1970532952442069E-6</v>
      </c>
    </row>
    <row r="724" spans="1:10">
      <c r="A724" s="6" t="s">
        <v>1228</v>
      </c>
      <c r="B724" s="33" t="s">
        <v>1229</v>
      </c>
      <c r="C724" s="6" t="s">
        <v>14</v>
      </c>
      <c r="D724" s="6" t="s">
        <v>1586</v>
      </c>
      <c r="E724" s="157" t="s">
        <v>27</v>
      </c>
      <c r="F724" s="43">
        <v>3</v>
      </c>
      <c r="G724" s="39">
        <v>7.59</v>
      </c>
      <c r="H724" s="39">
        <v>9.48</v>
      </c>
      <c r="I724" s="39">
        <v>28.44</v>
      </c>
      <c r="J724" s="34">
        <v>3.8554326781894463E-6</v>
      </c>
    </row>
    <row r="725" spans="1:10" ht="25.5">
      <c r="A725" s="6" t="s">
        <v>1230</v>
      </c>
      <c r="B725" s="33" t="s">
        <v>1231</v>
      </c>
      <c r="C725" s="6" t="s">
        <v>903</v>
      </c>
      <c r="D725" s="6" t="s">
        <v>1232</v>
      </c>
      <c r="E725" s="157" t="s">
        <v>1233</v>
      </c>
      <c r="F725" s="43">
        <v>6</v>
      </c>
      <c r="G725" s="39">
        <v>72.239999999999995</v>
      </c>
      <c r="H725" s="39">
        <v>90.3</v>
      </c>
      <c r="I725" s="39">
        <v>541.79999999999995</v>
      </c>
      <c r="J725" s="34">
        <v>7.344843266677363E-5</v>
      </c>
    </row>
    <row r="726" spans="1:10">
      <c r="A726" s="6" t="s">
        <v>1234</v>
      </c>
      <c r="B726" s="33" t="s">
        <v>1235</v>
      </c>
      <c r="C726" s="6" t="s">
        <v>14</v>
      </c>
      <c r="D726" s="6" t="s">
        <v>1587</v>
      </c>
      <c r="E726" s="157" t="s">
        <v>263</v>
      </c>
      <c r="F726" s="43">
        <v>5</v>
      </c>
      <c r="G726" s="39">
        <v>128</v>
      </c>
      <c r="H726" s="39">
        <v>160</v>
      </c>
      <c r="I726" s="39">
        <v>800</v>
      </c>
      <c r="J726" s="34">
        <v>1.0845098954119399E-4</v>
      </c>
    </row>
    <row r="727" spans="1:10">
      <c r="A727" s="6" t="s">
        <v>1236</v>
      </c>
      <c r="B727" s="33" t="s">
        <v>1237</v>
      </c>
      <c r="C727" s="6" t="s">
        <v>14</v>
      </c>
      <c r="D727" s="6" t="s">
        <v>1588</v>
      </c>
      <c r="E727" s="157" t="s">
        <v>27</v>
      </c>
      <c r="F727" s="43">
        <v>6</v>
      </c>
      <c r="G727" s="39">
        <v>3.69</v>
      </c>
      <c r="H727" s="39">
        <v>4.6100000000000003</v>
      </c>
      <c r="I727" s="39">
        <v>27.66</v>
      </c>
      <c r="J727" s="34">
        <v>3.7496929633867818E-6</v>
      </c>
    </row>
    <row r="728" spans="1:10">
      <c r="A728" s="6" t="s">
        <v>1238</v>
      </c>
      <c r="B728" s="33" t="s">
        <v>1239</v>
      </c>
      <c r="C728" s="6" t="s">
        <v>14</v>
      </c>
      <c r="D728" s="6" t="s">
        <v>1589</v>
      </c>
      <c r="E728" s="157" t="s">
        <v>27</v>
      </c>
      <c r="F728" s="43">
        <v>6</v>
      </c>
      <c r="G728" s="39">
        <v>7.15</v>
      </c>
      <c r="H728" s="39">
        <v>8.93</v>
      </c>
      <c r="I728" s="39">
        <v>53.58</v>
      </c>
      <c r="J728" s="34">
        <v>7.263505024521467E-6</v>
      </c>
    </row>
    <row r="729" spans="1:10" ht="38.25">
      <c r="A729" s="6" t="s">
        <v>1240</v>
      </c>
      <c r="B729" s="33" t="s">
        <v>1241</v>
      </c>
      <c r="C729" s="6" t="s">
        <v>14</v>
      </c>
      <c r="D729" s="6" t="s">
        <v>1590</v>
      </c>
      <c r="E729" s="157" t="s">
        <v>27</v>
      </c>
      <c r="F729" s="43">
        <v>3</v>
      </c>
      <c r="G729" s="39">
        <v>228.45</v>
      </c>
      <c r="H729" s="39">
        <v>285.56</v>
      </c>
      <c r="I729" s="39">
        <v>856.68</v>
      </c>
      <c r="J729" s="34">
        <v>1.1613474215018757E-4</v>
      </c>
    </row>
    <row r="730" spans="1:10" ht="25.5">
      <c r="A730" s="6" t="s">
        <v>1242</v>
      </c>
      <c r="B730" s="33" t="s">
        <v>1243</v>
      </c>
      <c r="C730" s="6" t="s">
        <v>14</v>
      </c>
      <c r="D730" s="6" t="s">
        <v>1591</v>
      </c>
      <c r="E730" s="157" t="s">
        <v>27</v>
      </c>
      <c r="F730" s="43">
        <v>3</v>
      </c>
      <c r="G730" s="39">
        <v>62.91</v>
      </c>
      <c r="H730" s="39">
        <v>78.63</v>
      </c>
      <c r="I730" s="39">
        <v>235.89</v>
      </c>
      <c r="J730" s="34">
        <v>3.197812990359031E-5</v>
      </c>
    </row>
    <row r="731" spans="1:10" ht="25.5">
      <c r="A731" s="6" t="s">
        <v>1244</v>
      </c>
      <c r="B731" s="33" t="s">
        <v>1245</v>
      </c>
      <c r="C731" s="6" t="s">
        <v>18</v>
      </c>
      <c r="D731" s="6" t="s">
        <v>1246</v>
      </c>
      <c r="E731" s="157" t="s">
        <v>32</v>
      </c>
      <c r="F731" s="43">
        <v>1</v>
      </c>
      <c r="G731" s="39">
        <v>18638.14</v>
      </c>
      <c r="H731" s="39">
        <v>23297.67</v>
      </c>
      <c r="I731" s="39">
        <v>23297.67</v>
      </c>
      <c r="J731" s="34">
        <v>3.1583192068802362E-3</v>
      </c>
    </row>
    <row r="732" spans="1:10" ht="14.25" customHeight="1">
      <c r="A732" s="6" t="s">
        <v>1247</v>
      </c>
      <c r="B732" s="33" t="s">
        <v>1248</v>
      </c>
      <c r="C732" s="6" t="s">
        <v>14</v>
      </c>
      <c r="D732" s="6" t="s">
        <v>1592</v>
      </c>
      <c r="E732" s="157" t="s">
        <v>27</v>
      </c>
      <c r="F732" s="43">
        <v>6</v>
      </c>
      <c r="G732" s="39">
        <v>15.4</v>
      </c>
      <c r="H732" s="39">
        <v>19.25</v>
      </c>
      <c r="I732" s="39">
        <v>115.5</v>
      </c>
      <c r="J732" s="34">
        <v>1.5657611615009882E-5</v>
      </c>
    </row>
    <row r="733" spans="1:10">
      <c r="A733" s="6" t="s">
        <v>1249</v>
      </c>
      <c r="B733" s="33" t="s">
        <v>1250</v>
      </c>
      <c r="C733" s="6" t="s">
        <v>14</v>
      </c>
      <c r="D733" s="6" t="s">
        <v>1593</v>
      </c>
      <c r="E733" s="157" t="s">
        <v>27</v>
      </c>
      <c r="F733" s="43">
        <v>6</v>
      </c>
      <c r="G733" s="39">
        <v>11.9</v>
      </c>
      <c r="H733" s="39">
        <v>14.87</v>
      </c>
      <c r="I733" s="39">
        <v>89.22</v>
      </c>
      <c r="J733" s="34">
        <v>1.2094996608581659E-5</v>
      </c>
    </row>
    <row r="734" spans="1:10" ht="25.5">
      <c r="A734" s="6" t="s">
        <v>1251</v>
      </c>
      <c r="B734" s="33" t="s">
        <v>1252</v>
      </c>
      <c r="C734" s="6" t="s">
        <v>14</v>
      </c>
      <c r="D734" s="6" t="s">
        <v>1594</v>
      </c>
      <c r="E734" s="157" t="s">
        <v>27</v>
      </c>
      <c r="F734" s="43">
        <v>6</v>
      </c>
      <c r="G734" s="39">
        <v>16.3</v>
      </c>
      <c r="H734" s="39">
        <v>20.37</v>
      </c>
      <c r="I734" s="39">
        <v>122.22</v>
      </c>
      <c r="J734" s="34">
        <v>1.6568599927155911E-5</v>
      </c>
    </row>
    <row r="735" spans="1:10">
      <c r="A735" s="6" t="s">
        <v>1253</v>
      </c>
      <c r="B735" s="33" t="s">
        <v>1254</v>
      </c>
      <c r="C735" s="6" t="s">
        <v>14</v>
      </c>
      <c r="D735" s="6" t="s">
        <v>1595</v>
      </c>
      <c r="E735" s="157" t="s">
        <v>27</v>
      </c>
      <c r="F735" s="43">
        <v>6</v>
      </c>
      <c r="G735" s="39">
        <v>83.1</v>
      </c>
      <c r="H735" s="39">
        <v>103.87</v>
      </c>
      <c r="I735" s="39">
        <v>623.22</v>
      </c>
      <c r="J735" s="34">
        <v>8.4486032127328647E-5</v>
      </c>
    </row>
    <row r="736" spans="1:10">
      <c r="A736" s="6" t="s">
        <v>1255</v>
      </c>
      <c r="B736" s="33" t="s">
        <v>1256</v>
      </c>
      <c r="C736" s="6" t="s">
        <v>14</v>
      </c>
      <c r="D736" s="6" t="s">
        <v>1596</v>
      </c>
      <c r="E736" s="157" t="s">
        <v>1202</v>
      </c>
      <c r="F736" s="43">
        <v>5</v>
      </c>
      <c r="G736" s="39">
        <v>15.2</v>
      </c>
      <c r="H736" s="39">
        <v>19</v>
      </c>
      <c r="I736" s="39">
        <v>95</v>
      </c>
      <c r="J736" s="34">
        <v>1.2878555008016785E-5</v>
      </c>
    </row>
    <row r="737" spans="1:10" ht="25.5">
      <c r="A737" s="6" t="s">
        <v>1257</v>
      </c>
      <c r="B737" s="33" t="s">
        <v>1258</v>
      </c>
      <c r="C737" s="6" t="s">
        <v>14</v>
      </c>
      <c r="D737" s="6" t="s">
        <v>1597</v>
      </c>
      <c r="E737" s="157" t="s">
        <v>27</v>
      </c>
      <c r="F737" s="43">
        <v>1</v>
      </c>
      <c r="G737" s="39">
        <v>1194.8</v>
      </c>
      <c r="H737" s="39">
        <v>1493.5</v>
      </c>
      <c r="I737" s="39">
        <v>1493.5</v>
      </c>
      <c r="J737" s="34">
        <v>2.024644410997165E-4</v>
      </c>
    </row>
    <row r="738" spans="1:10" ht="25.5">
      <c r="A738" s="6" t="s">
        <v>1259</v>
      </c>
      <c r="B738" s="33" t="s">
        <v>1260</v>
      </c>
      <c r="C738" s="6" t="s">
        <v>18</v>
      </c>
      <c r="D738" s="6" t="s">
        <v>1261</v>
      </c>
      <c r="E738" s="157" t="s">
        <v>32</v>
      </c>
      <c r="F738" s="43">
        <v>3</v>
      </c>
      <c r="G738" s="39">
        <v>4.5</v>
      </c>
      <c r="H738" s="39">
        <v>5.62</v>
      </c>
      <c r="I738" s="39">
        <v>16.86</v>
      </c>
      <c r="J738" s="34">
        <v>2.2856046045806631E-6</v>
      </c>
    </row>
    <row r="739" spans="1:10" ht="25.5">
      <c r="A739" s="6" t="s">
        <v>1262</v>
      </c>
      <c r="B739" s="33" t="s">
        <v>1263</v>
      </c>
      <c r="C739" s="6" t="s">
        <v>14</v>
      </c>
      <c r="D739" s="6" t="s">
        <v>1598</v>
      </c>
      <c r="E739" s="157" t="s">
        <v>27</v>
      </c>
      <c r="F739" s="43">
        <v>10</v>
      </c>
      <c r="G739" s="39">
        <v>19.53</v>
      </c>
      <c r="H739" s="39">
        <v>24.41</v>
      </c>
      <c r="I739" s="39">
        <v>244.1</v>
      </c>
      <c r="J739" s="34">
        <v>3.3091108183756812E-5</v>
      </c>
    </row>
    <row r="740" spans="1:10" ht="25.5">
      <c r="A740" s="6" t="s">
        <v>1264</v>
      </c>
      <c r="B740" s="33" t="s">
        <v>1265</v>
      </c>
      <c r="C740" s="6" t="s">
        <v>14</v>
      </c>
      <c r="D740" s="6" t="s">
        <v>1599</v>
      </c>
      <c r="E740" s="157" t="s">
        <v>27</v>
      </c>
      <c r="F740" s="43">
        <v>16</v>
      </c>
      <c r="G740" s="39">
        <v>40.67</v>
      </c>
      <c r="H740" s="39">
        <v>50.83</v>
      </c>
      <c r="I740" s="39">
        <v>813.28</v>
      </c>
      <c r="J740" s="34">
        <v>1.1025127596757779E-4</v>
      </c>
    </row>
    <row r="741" spans="1:10" ht="14.25" customHeight="1">
      <c r="A741" s="6" t="s">
        <v>1266</v>
      </c>
      <c r="B741" s="33" t="s">
        <v>1267</v>
      </c>
      <c r="C741" s="6" t="s">
        <v>14</v>
      </c>
      <c r="D741" s="6" t="s">
        <v>1600</v>
      </c>
      <c r="E741" s="157" t="s">
        <v>27</v>
      </c>
      <c r="F741" s="43">
        <v>6</v>
      </c>
      <c r="G741" s="39">
        <v>11.72</v>
      </c>
      <c r="H741" s="39">
        <v>14.65</v>
      </c>
      <c r="I741" s="39">
        <v>87.9</v>
      </c>
      <c r="J741" s="34">
        <v>1.1916052475838689E-5</v>
      </c>
    </row>
    <row r="742" spans="1:10">
      <c r="A742" s="6" t="s">
        <v>1268</v>
      </c>
      <c r="B742" s="33" t="s">
        <v>1269</v>
      </c>
      <c r="C742" s="6" t="s">
        <v>14</v>
      </c>
      <c r="D742" s="6" t="s">
        <v>1601</v>
      </c>
      <c r="E742" s="157" t="s">
        <v>27</v>
      </c>
      <c r="F742" s="43">
        <v>1</v>
      </c>
      <c r="G742" s="39">
        <v>116.1</v>
      </c>
      <c r="H742" s="39">
        <v>145.12</v>
      </c>
      <c r="I742" s="39">
        <v>145.12</v>
      </c>
      <c r="J742" s="34">
        <v>1.9673009502772588E-5</v>
      </c>
    </row>
    <row r="743" spans="1:10">
      <c r="A743" s="6" t="s">
        <v>1270</v>
      </c>
      <c r="B743" s="33" t="s">
        <v>1250</v>
      </c>
      <c r="C743" s="6" t="s">
        <v>14</v>
      </c>
      <c r="D743" s="6" t="s">
        <v>1593</v>
      </c>
      <c r="E743" s="157" t="s">
        <v>27</v>
      </c>
      <c r="F743" s="43">
        <v>6</v>
      </c>
      <c r="G743" s="39">
        <v>11.9</v>
      </c>
      <c r="H743" s="39">
        <v>14.87</v>
      </c>
      <c r="I743" s="39">
        <v>89.22</v>
      </c>
      <c r="J743" s="34">
        <v>1.2094996608581659E-5</v>
      </c>
    </row>
    <row r="744" spans="1:10" ht="14.25" customHeight="1">
      <c r="A744" s="6" t="s">
        <v>1271</v>
      </c>
      <c r="B744" s="33" t="s">
        <v>1272</v>
      </c>
      <c r="C744" s="6" t="s">
        <v>14</v>
      </c>
      <c r="D744" s="6" t="s">
        <v>1602</v>
      </c>
      <c r="E744" s="157" t="s">
        <v>27</v>
      </c>
      <c r="F744" s="43">
        <v>12</v>
      </c>
      <c r="G744" s="39">
        <v>11.99</v>
      </c>
      <c r="H744" s="39">
        <v>14.98</v>
      </c>
      <c r="I744" s="39">
        <v>179.76</v>
      </c>
      <c r="J744" s="34">
        <v>2.4368937349906286E-5</v>
      </c>
    </row>
    <row r="745" spans="1:10" ht="25.5">
      <c r="A745" s="6" t="s">
        <v>1273</v>
      </c>
      <c r="B745" s="33" t="s">
        <v>1274</v>
      </c>
      <c r="C745" s="6" t="s">
        <v>14</v>
      </c>
      <c r="D745" s="6" t="s">
        <v>1603</v>
      </c>
      <c r="E745" s="157" t="s">
        <v>27</v>
      </c>
      <c r="F745" s="43">
        <v>1</v>
      </c>
      <c r="G745" s="39">
        <v>1653.02</v>
      </c>
      <c r="H745" s="39">
        <v>2066.27</v>
      </c>
      <c r="I745" s="39">
        <v>2066.27</v>
      </c>
      <c r="J745" s="34">
        <v>2.8011128269910359E-4</v>
      </c>
    </row>
    <row r="746" spans="1:10">
      <c r="A746" s="6" t="s">
        <v>1275</v>
      </c>
      <c r="B746" s="33" t="s">
        <v>1276</v>
      </c>
      <c r="C746" s="6" t="s">
        <v>14</v>
      </c>
      <c r="D746" s="6" t="s">
        <v>1604</v>
      </c>
      <c r="E746" s="157" t="s">
        <v>27</v>
      </c>
      <c r="F746" s="43">
        <v>1</v>
      </c>
      <c r="G746" s="39">
        <v>335.31</v>
      </c>
      <c r="H746" s="39">
        <v>419.13</v>
      </c>
      <c r="I746" s="39">
        <v>419.13</v>
      </c>
      <c r="J746" s="34">
        <v>5.6818829058000789E-5</v>
      </c>
    </row>
    <row r="747" spans="1:10" ht="38.25">
      <c r="A747" s="6" t="s">
        <v>1277</v>
      </c>
      <c r="B747" s="33" t="s">
        <v>1278</v>
      </c>
      <c r="C747" s="6" t="s">
        <v>14</v>
      </c>
      <c r="D747" s="6" t="s">
        <v>1605</v>
      </c>
      <c r="E747" s="157" t="s">
        <v>27</v>
      </c>
      <c r="F747" s="43">
        <v>1</v>
      </c>
      <c r="G747" s="39">
        <v>228.43</v>
      </c>
      <c r="H747" s="39">
        <v>285.52999999999997</v>
      </c>
      <c r="I747" s="39">
        <v>285.52999999999997</v>
      </c>
      <c r="J747" s="34">
        <v>3.8707513804621395E-5</v>
      </c>
    </row>
    <row r="748" spans="1:10" ht="25.5">
      <c r="A748" s="6" t="s">
        <v>1279</v>
      </c>
      <c r="B748" s="33" t="s">
        <v>828</v>
      </c>
      <c r="C748" s="6" t="s">
        <v>14</v>
      </c>
      <c r="D748" s="6" t="s">
        <v>1518</v>
      </c>
      <c r="E748" s="157" t="s">
        <v>27</v>
      </c>
      <c r="F748" s="43">
        <v>1</v>
      </c>
      <c r="G748" s="39">
        <v>2844.68</v>
      </c>
      <c r="H748" s="39">
        <v>3555.85</v>
      </c>
      <c r="I748" s="39">
        <v>3555.85</v>
      </c>
      <c r="J748" s="34">
        <v>4.8204431395006825E-4</v>
      </c>
    </row>
    <row r="749" spans="1:10">
      <c r="A749" s="6" t="s">
        <v>1280</v>
      </c>
      <c r="B749" s="33" t="s">
        <v>1281</v>
      </c>
      <c r="C749" s="6" t="s">
        <v>14</v>
      </c>
      <c r="D749" s="6" t="s">
        <v>1606</v>
      </c>
      <c r="E749" s="157" t="s">
        <v>263</v>
      </c>
      <c r="F749" s="43">
        <v>6</v>
      </c>
      <c r="G749" s="39">
        <v>12.6</v>
      </c>
      <c r="H749" s="39">
        <v>15.75</v>
      </c>
      <c r="I749" s="39">
        <v>94.5</v>
      </c>
      <c r="J749" s="34">
        <v>1.2810773139553539E-5</v>
      </c>
    </row>
    <row r="750" spans="1:10">
      <c r="A750" s="6" t="s">
        <v>1282</v>
      </c>
      <c r="B750" s="33" t="s">
        <v>1283</v>
      </c>
      <c r="C750" s="6" t="s">
        <v>14</v>
      </c>
      <c r="D750" s="6" t="s">
        <v>1607</v>
      </c>
      <c r="E750" s="157" t="s">
        <v>83</v>
      </c>
      <c r="F750" s="43">
        <v>25</v>
      </c>
      <c r="G750" s="39">
        <v>3.99</v>
      </c>
      <c r="H750" s="39">
        <v>4.9800000000000004</v>
      </c>
      <c r="I750" s="39">
        <v>124.5</v>
      </c>
      <c r="J750" s="34">
        <v>1.6877685247348313E-5</v>
      </c>
    </row>
    <row r="751" spans="1:10" ht="38.25">
      <c r="A751" s="6" t="s">
        <v>1284</v>
      </c>
      <c r="B751" s="33" t="s">
        <v>1285</v>
      </c>
      <c r="C751" s="6" t="s">
        <v>14</v>
      </c>
      <c r="D751" s="6" t="s">
        <v>1608</v>
      </c>
      <c r="E751" s="157" t="s">
        <v>27</v>
      </c>
      <c r="F751" s="43">
        <v>6</v>
      </c>
      <c r="G751" s="39">
        <v>537.45000000000005</v>
      </c>
      <c r="H751" s="39">
        <v>671.81</v>
      </c>
      <c r="I751" s="39">
        <v>4030.86</v>
      </c>
      <c r="J751" s="34">
        <v>5.4643844462752143E-4</v>
      </c>
    </row>
    <row r="752" spans="1:10" ht="25.5">
      <c r="A752" s="6" t="s">
        <v>1286</v>
      </c>
      <c r="B752" s="33" t="s">
        <v>1287</v>
      </c>
      <c r="C752" s="6" t="s">
        <v>18</v>
      </c>
      <c r="D752" s="6" t="s">
        <v>1288</v>
      </c>
      <c r="E752" s="157" t="s">
        <v>32</v>
      </c>
      <c r="F752" s="43">
        <v>3</v>
      </c>
      <c r="G752" s="39">
        <v>223.64</v>
      </c>
      <c r="H752" s="39">
        <v>279.55</v>
      </c>
      <c r="I752" s="39">
        <v>838.65</v>
      </c>
      <c r="J752" s="34">
        <v>1.1369052797340292E-4</v>
      </c>
    </row>
    <row r="753" spans="1:10" ht="25.5">
      <c r="A753" s="6" t="s">
        <v>1289</v>
      </c>
      <c r="B753" s="33" t="s">
        <v>1290</v>
      </c>
      <c r="C753" s="6" t="s">
        <v>14</v>
      </c>
      <c r="D753" s="6" t="s">
        <v>1609</v>
      </c>
      <c r="E753" s="157" t="s">
        <v>27</v>
      </c>
      <c r="F753" s="43">
        <v>2</v>
      </c>
      <c r="G753" s="39">
        <v>2034.28</v>
      </c>
      <c r="H753" s="39">
        <v>2542.85</v>
      </c>
      <c r="I753" s="39">
        <v>5085.7</v>
      </c>
      <c r="J753" s="34">
        <v>6.8943649688706283E-4</v>
      </c>
    </row>
    <row r="754" spans="1:10" ht="15.75">
      <c r="A754" s="5" t="s">
        <v>84</v>
      </c>
      <c r="B754" s="5"/>
      <c r="C754" s="5"/>
      <c r="D754" s="5" t="s">
        <v>1291</v>
      </c>
      <c r="E754" s="156"/>
      <c r="F754" s="42"/>
      <c r="G754" s="37"/>
      <c r="H754" s="37"/>
      <c r="I754" s="38">
        <v>24037.759999999998</v>
      </c>
      <c r="J754" s="32">
        <v>3.2586485729421636E-3</v>
      </c>
    </row>
    <row r="755" spans="1:10">
      <c r="A755" s="6" t="s">
        <v>1292</v>
      </c>
      <c r="B755" s="33" t="s">
        <v>1294</v>
      </c>
      <c r="C755" s="6" t="s">
        <v>18</v>
      </c>
      <c r="D755" s="6" t="s">
        <v>1295</v>
      </c>
      <c r="E755" s="157" t="s">
        <v>20</v>
      </c>
      <c r="F755" s="43">
        <v>3150</v>
      </c>
      <c r="G755" s="39">
        <v>1.95</v>
      </c>
      <c r="H755" s="39">
        <v>2.4300000000000002</v>
      </c>
      <c r="I755" s="39">
        <v>7654.5</v>
      </c>
      <c r="J755" s="34">
        <v>1.0376726243038366E-3</v>
      </c>
    </row>
    <row r="756" spans="1:10" ht="25.5">
      <c r="A756" s="6" t="s">
        <v>1293</v>
      </c>
      <c r="B756" s="33" t="s">
        <v>1296</v>
      </c>
      <c r="C756" s="6" t="s">
        <v>14</v>
      </c>
      <c r="D756" s="6" t="s">
        <v>1610</v>
      </c>
      <c r="E756" s="157" t="s">
        <v>106</v>
      </c>
      <c r="F756" s="43">
        <v>601</v>
      </c>
      <c r="G756" s="39">
        <v>21.81</v>
      </c>
      <c r="H756" s="39">
        <v>27.26</v>
      </c>
      <c r="I756" s="39">
        <v>16383.26</v>
      </c>
      <c r="J756" s="34">
        <v>2.2209759486383272E-3</v>
      </c>
    </row>
    <row r="757" spans="1:10">
      <c r="A757" s="35"/>
      <c r="B757" s="35"/>
      <c r="C757" s="35"/>
      <c r="D757" s="35"/>
      <c r="E757" s="158"/>
      <c r="F757" s="44"/>
      <c r="G757" s="40"/>
      <c r="H757" s="40"/>
      <c r="I757" s="40"/>
      <c r="J757" s="35"/>
    </row>
    <row r="758" spans="1:10" ht="15.75">
      <c r="A758" s="97"/>
      <c r="B758" s="97"/>
      <c r="C758" s="97"/>
      <c r="D758" s="7"/>
      <c r="E758" s="159"/>
      <c r="F758" s="98" t="s">
        <v>1297</v>
      </c>
      <c r="G758" s="97"/>
      <c r="H758" s="99">
        <v>5901283.1799999997</v>
      </c>
      <c r="I758" s="99"/>
      <c r="J758" s="99"/>
    </row>
    <row r="759" spans="1:10" ht="15.75">
      <c r="A759" s="97"/>
      <c r="B759" s="97"/>
      <c r="C759" s="97"/>
      <c r="D759" s="7"/>
      <c r="E759" s="159"/>
      <c r="F759" s="98" t="s">
        <v>1298</v>
      </c>
      <c r="G759" s="97"/>
      <c r="H759" s="99">
        <v>1475320.79</v>
      </c>
      <c r="I759" s="99"/>
      <c r="J759" s="99"/>
    </row>
    <row r="760" spans="1:10" ht="15.75">
      <c r="A760" s="97"/>
      <c r="B760" s="97"/>
      <c r="C760" s="97"/>
      <c r="D760" s="7"/>
      <c r="E760" s="159"/>
      <c r="F760" s="98" t="s">
        <v>1299</v>
      </c>
      <c r="G760" s="97"/>
      <c r="H760" s="99">
        <v>7376603.9699999997</v>
      </c>
      <c r="I760" s="99"/>
      <c r="J760" s="99"/>
    </row>
    <row r="765" spans="1:10">
      <c r="J765" s="150"/>
    </row>
    <row r="766" spans="1:10">
      <c r="J766" s="150"/>
    </row>
    <row r="769" spans="10:10">
      <c r="J769" s="150"/>
    </row>
  </sheetData>
  <mergeCells count="19">
    <mergeCell ref="E10:F10"/>
    <mergeCell ref="G10:H10"/>
    <mergeCell ref="I10:J10"/>
    <mergeCell ref="A11:J11"/>
    <mergeCell ref="A758:C758"/>
    <mergeCell ref="F758:G758"/>
    <mergeCell ref="H758:J758"/>
    <mergeCell ref="B6:D6"/>
    <mergeCell ref="E8:F8"/>
    <mergeCell ref="E9:F9"/>
    <mergeCell ref="G9:H9"/>
    <mergeCell ref="I9:J9"/>
    <mergeCell ref="H8:I8"/>
    <mergeCell ref="A759:C759"/>
    <mergeCell ref="F759:G759"/>
    <mergeCell ref="H759:J759"/>
    <mergeCell ref="A760:C760"/>
    <mergeCell ref="F760:G760"/>
    <mergeCell ref="H760:J760"/>
  </mergeCells>
  <pageMargins left="0.51181102362204722" right="0.51181102362204722" top="0.98425196850393704" bottom="0.98425196850393704" header="0.51181102362204722" footer="0.51181102362204722"/>
  <pageSetup paperSize="9" scale="51" fitToWidth="38" fitToHeight="38" orientation="landscape" r:id="rId1"/>
  <rowBreaks count="1" manualBreakCount="1">
    <brk id="74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H12" sqref="H12"/>
    </sheetView>
  </sheetViews>
  <sheetFormatPr defaultRowHeight="14.25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45"/>
      <c r="B1" s="46"/>
      <c r="C1" s="46"/>
      <c r="D1" s="11"/>
      <c r="E1" s="11"/>
      <c r="F1" s="12"/>
      <c r="G1" s="13"/>
      <c r="H1" s="13"/>
      <c r="I1" s="13"/>
    </row>
    <row r="2" spans="1:11">
      <c r="A2" s="47"/>
      <c r="B2" s="48"/>
      <c r="C2" s="48"/>
      <c r="D2" s="11"/>
      <c r="E2" s="11"/>
      <c r="F2" s="12"/>
      <c r="G2" s="13"/>
      <c r="H2" s="13"/>
      <c r="I2" s="13"/>
    </row>
    <row r="3" spans="1:11">
      <c r="A3" s="47"/>
      <c r="B3" s="48"/>
      <c r="C3" s="48"/>
      <c r="D3" s="11"/>
      <c r="E3" s="11"/>
      <c r="F3" s="12"/>
      <c r="G3" s="13"/>
      <c r="H3" s="13"/>
      <c r="I3" s="13"/>
    </row>
    <row r="4" spans="1:11">
      <c r="A4" s="47"/>
      <c r="B4" s="48"/>
      <c r="C4" s="48"/>
      <c r="E4" s="11"/>
      <c r="F4" s="12"/>
      <c r="G4" s="13"/>
      <c r="H4" s="13"/>
      <c r="I4" s="13"/>
    </row>
    <row r="5" spans="1:11" ht="15.75">
      <c r="A5" s="16"/>
      <c r="B5" s="17" t="s">
        <v>1301</v>
      </c>
      <c r="C5" s="18"/>
      <c r="D5" s="19"/>
      <c r="E5" s="19"/>
      <c r="F5" s="20"/>
      <c r="G5" s="21"/>
      <c r="H5" s="22"/>
      <c r="I5" s="22"/>
      <c r="J5" s="14"/>
    </row>
    <row r="6" spans="1:11" ht="33" customHeight="1">
      <c r="A6" s="16"/>
      <c r="B6" s="100" t="s">
        <v>1300</v>
      </c>
      <c r="C6" s="100"/>
      <c r="D6" s="100"/>
      <c r="E6" s="23"/>
      <c r="F6" s="24"/>
      <c r="G6" s="25"/>
      <c r="H6" s="25"/>
      <c r="I6" s="25"/>
      <c r="J6" s="14"/>
    </row>
    <row r="7" spans="1:11" ht="15">
      <c r="A7" s="16"/>
      <c r="B7" s="26" t="s">
        <v>1302</v>
      </c>
      <c r="C7" s="22"/>
      <c r="D7" s="14"/>
      <c r="E7" s="26"/>
      <c r="F7" s="27"/>
      <c r="H7" s="22"/>
      <c r="I7" s="22"/>
      <c r="J7" s="14"/>
    </row>
    <row r="8" spans="1:11" ht="31.5" customHeight="1">
      <c r="A8" s="16"/>
      <c r="B8" s="29" t="s">
        <v>1303</v>
      </c>
      <c r="C8" s="14"/>
      <c r="G8" s="21"/>
      <c r="J8" s="14"/>
    </row>
    <row r="9" spans="1:11" ht="15.75">
      <c r="A9" s="49"/>
      <c r="B9" s="29" t="s">
        <v>1304</v>
      </c>
      <c r="E9" s="50"/>
      <c r="F9" s="50"/>
      <c r="G9" s="50"/>
      <c r="H9" s="50"/>
      <c r="I9" s="50"/>
      <c r="J9" s="50"/>
      <c r="K9" s="52"/>
    </row>
    <row r="10" spans="1:11" ht="15.75">
      <c r="A10" s="49"/>
      <c r="B10" s="29"/>
      <c r="C10" s="101" t="s">
        <v>1861</v>
      </c>
      <c r="D10" s="101"/>
      <c r="E10" s="50"/>
      <c r="F10" s="50"/>
      <c r="G10" s="50"/>
      <c r="H10" s="50"/>
      <c r="I10" s="50"/>
      <c r="J10" s="50"/>
      <c r="K10" s="52"/>
    </row>
    <row r="11" spans="1:11" ht="15.75">
      <c r="A11" s="49"/>
      <c r="B11" s="29"/>
      <c r="C11" s="104" t="s">
        <v>1305</v>
      </c>
      <c r="D11" s="104"/>
      <c r="E11" s="51"/>
      <c r="F11" s="51"/>
      <c r="G11" s="51"/>
      <c r="H11" s="51"/>
      <c r="I11" s="51"/>
      <c r="J11" s="51"/>
      <c r="K11" s="52"/>
    </row>
    <row r="12" spans="1:11" ht="15.75">
      <c r="A12" s="49"/>
      <c r="C12" s="28" t="s">
        <v>2013</v>
      </c>
      <c r="D12" s="112"/>
      <c r="E12" s="112"/>
      <c r="F12" s="53"/>
      <c r="G12" s="53"/>
      <c r="H12" s="53"/>
      <c r="I12" s="53"/>
      <c r="J12" s="53"/>
      <c r="K12" s="52"/>
    </row>
    <row r="13" spans="1:11" ht="16.5" thickBot="1">
      <c r="D13" s="113"/>
      <c r="E13" s="113"/>
    </row>
    <row r="14" spans="1:11" s="54" customFormat="1" ht="15.75" thickBot="1">
      <c r="B14" s="110" t="s">
        <v>1311</v>
      </c>
      <c r="C14" s="111"/>
      <c r="D14" s="111"/>
    </row>
    <row r="15" spans="1:11" s="54" customFormat="1" ht="15.75" thickBot="1">
      <c r="B15" s="55"/>
      <c r="C15" s="56"/>
      <c r="D15" s="56"/>
    </row>
    <row r="16" spans="1:11" s="54" customFormat="1" ht="15.75" customHeight="1" thickBot="1">
      <c r="B16" s="110" t="s">
        <v>1312</v>
      </c>
      <c r="C16" s="111"/>
      <c r="D16" s="116"/>
    </row>
    <row r="17" spans="2:7" s="54" customFormat="1" ht="15">
      <c r="B17" s="117" t="s">
        <v>1313</v>
      </c>
      <c r="C17" s="117" t="s">
        <v>1314</v>
      </c>
      <c r="D17" s="119" t="s">
        <v>1315</v>
      </c>
    </row>
    <row r="18" spans="2:7" s="54" customFormat="1" ht="15.75" thickBot="1">
      <c r="B18" s="118"/>
      <c r="C18" s="118"/>
      <c r="D18" s="120"/>
    </row>
    <row r="19" spans="2:7" s="54" customFormat="1" ht="15.75" thickBot="1">
      <c r="B19" s="121"/>
      <c r="C19" s="122"/>
      <c r="D19" s="122"/>
    </row>
    <row r="20" spans="2:7" s="54" customFormat="1" ht="15">
      <c r="B20" s="57"/>
      <c r="C20" s="114" t="s">
        <v>1316</v>
      </c>
      <c r="D20" s="115"/>
    </row>
    <row r="21" spans="2:7" s="54" customFormat="1" ht="15">
      <c r="B21" s="58" t="s">
        <v>1317</v>
      </c>
      <c r="C21" s="59" t="s">
        <v>1318</v>
      </c>
      <c r="D21" s="60">
        <v>8.0000000000000002E-3</v>
      </c>
    </row>
    <row r="22" spans="2:7" s="54" customFormat="1" ht="15">
      <c r="B22" s="58" t="s">
        <v>1319</v>
      </c>
      <c r="C22" s="59" t="s">
        <v>1320</v>
      </c>
      <c r="D22" s="60">
        <v>8.9999999999999993E-3</v>
      </c>
      <c r="E22" s="61"/>
    </row>
    <row r="23" spans="2:7" s="54" customFormat="1" ht="15">
      <c r="B23" s="58" t="s">
        <v>1321</v>
      </c>
      <c r="C23" s="59" t="s">
        <v>1322</v>
      </c>
      <c r="D23" s="60">
        <v>8.0000000000000002E-3</v>
      </c>
    </row>
    <row r="24" spans="2:7" s="54" customFormat="1" ht="15">
      <c r="B24" s="58" t="s">
        <v>1323</v>
      </c>
      <c r="C24" s="59" t="s">
        <v>1324</v>
      </c>
      <c r="D24" s="60">
        <v>2.2450000000000001E-2</v>
      </c>
    </row>
    <row r="25" spans="2:7" s="54" customFormat="1" ht="15.75" thickBot="1">
      <c r="B25" s="123" t="s">
        <v>1325</v>
      </c>
      <c r="C25" s="124"/>
      <c r="D25" s="62">
        <f>SUM(D21:D24)</f>
        <v>4.7450000000000006E-2</v>
      </c>
    </row>
    <row r="26" spans="2:7" s="54" customFormat="1" ht="15.75" thickBot="1">
      <c r="B26" s="125"/>
      <c r="C26" s="126"/>
      <c r="D26" s="126"/>
    </row>
    <row r="27" spans="2:7" s="54" customFormat="1" ht="15">
      <c r="B27" s="57"/>
      <c r="C27" s="114" t="s">
        <v>1326</v>
      </c>
      <c r="D27" s="115"/>
    </row>
    <row r="28" spans="2:7" s="54" customFormat="1" ht="15">
      <c r="B28" s="58" t="s">
        <v>1327</v>
      </c>
      <c r="C28" s="59" t="s">
        <v>1328</v>
      </c>
      <c r="D28" s="60">
        <v>0.06</v>
      </c>
      <c r="E28" s="54" t="s">
        <v>1329</v>
      </c>
      <c r="G28"/>
    </row>
    <row r="29" spans="2:7" s="54" customFormat="1" ht="15.75" thickBot="1">
      <c r="B29" s="123" t="s">
        <v>1330</v>
      </c>
      <c r="C29" s="124"/>
      <c r="D29" s="62">
        <f>SUM(D28)</f>
        <v>0.06</v>
      </c>
    </row>
    <row r="30" spans="2:7" s="54" customFormat="1" ht="15.75" thickBot="1">
      <c r="B30" s="125"/>
      <c r="C30" s="126"/>
      <c r="D30" s="126"/>
    </row>
    <row r="31" spans="2:7" s="54" customFormat="1" ht="15">
      <c r="B31" s="57"/>
      <c r="C31" s="114" t="s">
        <v>1331</v>
      </c>
      <c r="D31" s="115"/>
    </row>
    <row r="32" spans="2:7" s="54" customFormat="1" ht="15">
      <c r="B32" s="139" t="s">
        <v>1332</v>
      </c>
      <c r="C32" s="59" t="s">
        <v>1333</v>
      </c>
      <c r="D32" s="60">
        <v>6.4999999999999997E-3</v>
      </c>
    </row>
    <row r="33" spans="2:4" s="54" customFormat="1" ht="15">
      <c r="B33" s="140"/>
      <c r="C33" s="59" t="s">
        <v>1334</v>
      </c>
      <c r="D33" s="60">
        <v>0.03</v>
      </c>
    </row>
    <row r="34" spans="2:4" s="54" customFormat="1" ht="15">
      <c r="B34" s="140"/>
      <c r="C34" s="142" t="s">
        <v>1335</v>
      </c>
      <c r="D34" s="144">
        <v>0.03</v>
      </c>
    </row>
    <row r="35" spans="2:4" s="54" customFormat="1" ht="15">
      <c r="B35" s="140"/>
      <c r="C35" s="143"/>
      <c r="D35" s="145"/>
    </row>
    <row r="36" spans="2:4" s="54" customFormat="1" ht="15">
      <c r="B36" s="141"/>
      <c r="C36" s="63" t="s">
        <v>1336</v>
      </c>
      <c r="D36" s="64">
        <v>4.4999999999999998E-2</v>
      </c>
    </row>
    <row r="37" spans="2:4" s="54" customFormat="1" ht="15.75" thickBot="1">
      <c r="B37" s="123" t="s">
        <v>1337</v>
      </c>
      <c r="C37" s="124"/>
      <c r="D37" s="62">
        <f>SUM(D32:D36)</f>
        <v>0.1115</v>
      </c>
    </row>
    <row r="38" spans="2:4" s="54" customFormat="1" ht="15">
      <c r="B38" s="146"/>
      <c r="C38" s="147"/>
      <c r="D38" s="147"/>
    </row>
    <row r="39" spans="2:4" s="54" customFormat="1" ht="15">
      <c r="B39" s="148" t="s">
        <v>1338</v>
      </c>
      <c r="C39" s="149"/>
      <c r="D39" s="149"/>
    </row>
    <row r="40" spans="2:4" s="54" customFormat="1" ht="15.75" thickBot="1">
      <c r="B40" s="65"/>
      <c r="C40" s="66"/>
      <c r="D40" s="66"/>
    </row>
    <row r="41" spans="2:4" s="54" customFormat="1" ht="15">
      <c r="B41" s="127"/>
      <c r="C41" s="128"/>
      <c r="D41" s="129"/>
    </row>
    <row r="42" spans="2:4" s="54" customFormat="1" ht="15.75" thickBot="1">
      <c r="B42" s="130"/>
      <c r="C42" s="131"/>
      <c r="D42" s="132"/>
    </row>
    <row r="43" spans="2:4" s="54" customFormat="1" ht="15.75" thickBot="1">
      <c r="B43" s="67"/>
      <c r="C43" s="68"/>
      <c r="D43" s="69"/>
    </row>
    <row r="44" spans="2:4" s="54" customFormat="1" ht="15">
      <c r="B44" s="133" t="s">
        <v>1339</v>
      </c>
      <c r="C44" s="134"/>
      <c r="D44" s="137">
        <f>ROUND(((((1+(D24+D21+D22))*(1+D23)*(1+D29))/(1-D37))-1),4)</f>
        <v>0.25</v>
      </c>
    </row>
    <row r="45" spans="2:4" s="54" customFormat="1" ht="15.75" thickBot="1">
      <c r="B45" s="135"/>
      <c r="C45" s="136"/>
      <c r="D45" s="138"/>
    </row>
    <row r="46" spans="2:4" s="54" customFormat="1" ht="15.75">
      <c r="B46" s="70"/>
      <c r="C46" s="71"/>
      <c r="D46" s="72"/>
    </row>
    <row r="47" spans="2:4" s="54" customFormat="1" ht="15">
      <c r="B47" s="73"/>
      <c r="C47" s="74"/>
      <c r="D47" s="74"/>
    </row>
    <row r="48" spans="2:4" s="54" customFormat="1" ht="15"/>
  </sheetData>
  <mergeCells count="27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14:D14"/>
    <mergeCell ref="B6:D6"/>
    <mergeCell ref="C10:D10"/>
    <mergeCell ref="C11:D11"/>
    <mergeCell ref="D12:E12"/>
    <mergeCell ref="D13:E13"/>
  </mergeCells>
  <pageMargins left="0.511811024" right="0.511811024" top="0.78740157499999996" bottom="0.78740157499999996" header="0.31496062000000002" footer="0.31496062000000002"/>
  <pageSetup paperSize="0" scale="91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topLeftCell="A7" zoomScale="60" zoomScaleNormal="100" workbookViewId="0">
      <selection activeCell="H34" sqref="H34"/>
    </sheetView>
  </sheetViews>
  <sheetFormatPr defaultRowHeight="14.25"/>
  <cols>
    <col min="2" max="2" width="16.125" customWidth="1"/>
    <col min="3" max="3" width="45.37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45"/>
      <c r="B1" s="46"/>
      <c r="C1" s="46"/>
      <c r="D1" s="11"/>
      <c r="E1" s="11"/>
      <c r="F1" s="12"/>
      <c r="G1" s="13"/>
      <c r="H1" s="13"/>
      <c r="I1" s="13"/>
    </row>
    <row r="2" spans="1:11">
      <c r="A2" s="47"/>
      <c r="B2" s="48"/>
      <c r="C2" s="48"/>
      <c r="D2" s="11"/>
      <c r="E2" s="11"/>
      <c r="F2" s="12"/>
      <c r="G2" s="13"/>
      <c r="H2" s="13"/>
      <c r="I2" s="13"/>
    </row>
    <row r="3" spans="1:11">
      <c r="A3" s="47"/>
      <c r="B3" s="48"/>
      <c r="C3" s="48"/>
      <c r="D3" s="11"/>
      <c r="E3" s="11"/>
      <c r="F3" s="12"/>
      <c r="G3" s="13"/>
      <c r="H3" s="13"/>
      <c r="I3" s="13"/>
    </row>
    <row r="4" spans="1:11">
      <c r="A4" s="47"/>
      <c r="B4" s="48"/>
      <c r="C4" s="48"/>
      <c r="E4" s="11"/>
      <c r="F4" s="12"/>
      <c r="G4" s="13"/>
      <c r="H4" s="13"/>
      <c r="I4" s="13"/>
    </row>
    <row r="5" spans="1:11" ht="15.75">
      <c r="A5" s="16"/>
      <c r="B5" s="17" t="s">
        <v>1301</v>
      </c>
      <c r="C5" s="18"/>
      <c r="D5" s="19"/>
      <c r="E5" s="19"/>
      <c r="F5" s="20"/>
      <c r="G5" s="21"/>
      <c r="H5" s="22"/>
      <c r="I5" s="22"/>
      <c r="J5" s="14"/>
    </row>
    <row r="6" spans="1:11" ht="33" customHeight="1">
      <c r="A6" s="16"/>
      <c r="B6" s="100" t="s">
        <v>1300</v>
      </c>
      <c r="C6" s="100"/>
      <c r="D6" s="100"/>
      <c r="E6" s="23"/>
      <c r="F6" s="24"/>
      <c r="G6" s="25"/>
      <c r="H6" s="25"/>
      <c r="I6" s="25"/>
      <c r="J6" s="14"/>
    </row>
    <row r="7" spans="1:11" ht="15">
      <c r="A7" s="16"/>
      <c r="B7" s="26" t="s">
        <v>1302</v>
      </c>
      <c r="C7" s="22"/>
      <c r="D7" s="14"/>
      <c r="E7" s="26"/>
      <c r="F7" s="27"/>
      <c r="H7" s="22"/>
      <c r="I7" s="22"/>
      <c r="J7" s="14"/>
    </row>
    <row r="8" spans="1:11" ht="31.5" customHeight="1">
      <c r="A8" s="16"/>
      <c r="B8" s="29" t="s">
        <v>1303</v>
      </c>
      <c r="C8" s="14"/>
      <c r="G8" s="21"/>
      <c r="J8" s="14"/>
    </row>
    <row r="9" spans="1:11" ht="15.75">
      <c r="A9" s="49"/>
      <c r="B9" s="29" t="s">
        <v>1304</v>
      </c>
      <c r="E9" s="50"/>
      <c r="F9" s="50"/>
      <c r="G9" s="50"/>
      <c r="H9" s="50"/>
      <c r="I9" s="50"/>
      <c r="J9" s="50"/>
      <c r="K9" s="52"/>
    </row>
    <row r="10" spans="1:11" ht="15.75">
      <c r="A10" s="49"/>
      <c r="B10" s="29"/>
      <c r="C10" s="101" t="s">
        <v>1861</v>
      </c>
      <c r="D10" s="101"/>
      <c r="E10" s="50"/>
      <c r="F10" s="50"/>
      <c r="G10" s="50"/>
      <c r="H10" s="50"/>
      <c r="I10" s="50"/>
      <c r="J10" s="50"/>
      <c r="K10" s="52"/>
    </row>
    <row r="11" spans="1:11" ht="15.75">
      <c r="A11" s="49"/>
      <c r="B11" s="29"/>
      <c r="C11" s="104" t="s">
        <v>1305</v>
      </c>
      <c r="D11" s="104"/>
      <c r="E11" s="51"/>
      <c r="F11" s="51"/>
      <c r="G11" s="51"/>
      <c r="H11" s="51"/>
      <c r="I11" s="51"/>
      <c r="J11" s="51"/>
      <c r="K11" s="52"/>
    </row>
    <row r="12" spans="1:11" ht="15.75">
      <c r="A12" s="49"/>
      <c r="C12" s="28" t="s">
        <v>2013</v>
      </c>
      <c r="D12" s="112"/>
      <c r="E12" s="112"/>
      <c r="F12" s="53"/>
      <c r="G12" s="53"/>
      <c r="H12" s="53"/>
      <c r="I12" s="53"/>
      <c r="J12" s="53"/>
      <c r="K12" s="52"/>
    </row>
    <row r="13" spans="1:11" ht="16.5" thickBot="1">
      <c r="D13" s="113"/>
      <c r="E13" s="113"/>
    </row>
    <row r="14" spans="1:11" s="54" customFormat="1" ht="15.75" thickBot="1">
      <c r="B14" s="110" t="s">
        <v>1311</v>
      </c>
      <c r="C14" s="111"/>
      <c r="D14" s="111"/>
    </row>
    <row r="15" spans="1:11" s="54" customFormat="1" ht="15.75" thickBot="1">
      <c r="B15" s="55"/>
      <c r="C15" s="56"/>
      <c r="D15" s="56"/>
    </row>
    <row r="16" spans="1:11" s="54" customFormat="1" ht="15.75" customHeight="1" thickBot="1">
      <c r="B16" s="110" t="s">
        <v>1866</v>
      </c>
      <c r="C16" s="111"/>
      <c r="D16" s="116"/>
    </row>
    <row r="17" spans="2:7" s="54" customFormat="1" ht="15">
      <c r="B17" s="117" t="s">
        <v>1313</v>
      </c>
      <c r="C17" s="117" t="s">
        <v>1314</v>
      </c>
      <c r="D17" s="119" t="s">
        <v>1315</v>
      </c>
    </row>
    <row r="18" spans="2:7" s="54" customFormat="1" ht="15.75" thickBot="1">
      <c r="B18" s="118"/>
      <c r="C18" s="118"/>
      <c r="D18" s="120"/>
    </row>
    <row r="19" spans="2:7" s="54" customFormat="1" ht="15.75" thickBot="1">
      <c r="B19" s="121"/>
      <c r="C19" s="122"/>
      <c r="D19" s="122"/>
    </row>
    <row r="20" spans="2:7" s="54" customFormat="1" ht="15">
      <c r="B20" s="57"/>
      <c r="C20" s="114" t="s">
        <v>1316</v>
      </c>
      <c r="D20" s="115"/>
    </row>
    <row r="21" spans="2:7" s="54" customFormat="1" ht="15">
      <c r="B21" s="58" t="s">
        <v>1317</v>
      </c>
      <c r="C21" s="59" t="s">
        <v>1318</v>
      </c>
      <c r="D21" s="60">
        <v>2.5000000000000001E-3</v>
      </c>
    </row>
    <row r="22" spans="2:7" s="54" customFormat="1" ht="15">
      <c r="B22" s="58" t="s">
        <v>1319</v>
      </c>
      <c r="C22" s="59" t="s">
        <v>1320</v>
      </c>
      <c r="D22" s="60">
        <v>2.5000000000000001E-3</v>
      </c>
      <c r="E22" s="61"/>
    </row>
    <row r="23" spans="2:7" s="54" customFormat="1" ht="15">
      <c r="B23" s="58" t="s">
        <v>1321</v>
      </c>
      <c r="C23" s="59" t="s">
        <v>1322</v>
      </c>
      <c r="D23" s="60">
        <v>2E-3</v>
      </c>
    </row>
    <row r="24" spans="2:7" s="54" customFormat="1" ht="15">
      <c r="B24" s="58" t="s">
        <v>1323</v>
      </c>
      <c r="C24" s="59" t="s">
        <v>1324</v>
      </c>
      <c r="D24" s="60">
        <v>3.3999999999999998E-3</v>
      </c>
    </row>
    <row r="25" spans="2:7" s="54" customFormat="1" ht="15.75" thickBot="1">
      <c r="B25" s="123" t="s">
        <v>1325</v>
      </c>
      <c r="C25" s="124"/>
      <c r="D25" s="62">
        <f>SUM(D21:D24)</f>
        <v>1.04E-2</v>
      </c>
    </row>
    <row r="26" spans="2:7" s="54" customFormat="1" ht="15.75" thickBot="1">
      <c r="B26" s="125"/>
      <c r="C26" s="126"/>
      <c r="D26" s="126"/>
    </row>
    <row r="27" spans="2:7" s="54" customFormat="1" ht="15">
      <c r="B27" s="57"/>
      <c r="C27" s="114" t="s">
        <v>1326</v>
      </c>
      <c r="D27" s="115"/>
    </row>
    <row r="28" spans="2:7" s="54" customFormat="1" ht="15">
      <c r="B28" s="58" t="s">
        <v>1327</v>
      </c>
      <c r="C28" s="59" t="s">
        <v>1328</v>
      </c>
      <c r="D28" s="60">
        <v>0.02</v>
      </c>
      <c r="E28" s="54" t="s">
        <v>1329</v>
      </c>
      <c r="G28"/>
    </row>
    <row r="29" spans="2:7" s="54" customFormat="1" ht="15.75" thickBot="1">
      <c r="B29" s="123" t="s">
        <v>1330</v>
      </c>
      <c r="C29" s="124"/>
      <c r="D29" s="62">
        <f>SUM(D28)</f>
        <v>0.02</v>
      </c>
    </row>
    <row r="30" spans="2:7" s="54" customFormat="1" ht="15.75" thickBot="1">
      <c r="B30" s="125"/>
      <c r="C30" s="126"/>
      <c r="D30" s="126"/>
    </row>
    <row r="31" spans="2:7" s="54" customFormat="1" ht="15">
      <c r="B31" s="57"/>
      <c r="C31" s="114" t="s">
        <v>1331</v>
      </c>
      <c r="D31" s="115"/>
    </row>
    <row r="32" spans="2:7" s="54" customFormat="1" ht="15">
      <c r="B32" s="139" t="s">
        <v>1332</v>
      </c>
      <c r="C32" s="59" t="s">
        <v>1333</v>
      </c>
      <c r="D32" s="60">
        <v>6.4999999999999997E-3</v>
      </c>
    </row>
    <row r="33" spans="2:4" s="54" customFormat="1" ht="15">
      <c r="B33" s="140"/>
      <c r="C33" s="59" t="s">
        <v>1334</v>
      </c>
      <c r="D33" s="60">
        <v>0.03</v>
      </c>
    </row>
    <row r="34" spans="2:4" s="54" customFormat="1" ht="15">
      <c r="B34" s="140"/>
      <c r="C34" s="142" t="s">
        <v>1335</v>
      </c>
      <c r="D34" s="144">
        <v>0.03</v>
      </c>
    </row>
    <row r="35" spans="2:4" s="54" customFormat="1" ht="15">
      <c r="B35" s="140"/>
      <c r="C35" s="143"/>
      <c r="D35" s="145"/>
    </row>
    <row r="36" spans="2:4" s="54" customFormat="1" ht="15">
      <c r="B36" s="141"/>
      <c r="C36" s="63" t="s">
        <v>1336</v>
      </c>
      <c r="D36" s="75">
        <v>4.4999999999999998E-2</v>
      </c>
    </row>
    <row r="37" spans="2:4" s="54" customFormat="1" ht="15.75" thickBot="1">
      <c r="B37" s="123" t="s">
        <v>1337</v>
      </c>
      <c r="C37" s="124"/>
      <c r="D37" s="62">
        <f>SUM(D32:D36)</f>
        <v>0.1115</v>
      </c>
    </row>
    <row r="38" spans="2:4" s="54" customFormat="1" ht="15">
      <c r="B38" s="146"/>
      <c r="C38" s="147"/>
      <c r="D38" s="147"/>
    </row>
    <row r="39" spans="2:4" s="54" customFormat="1" ht="15">
      <c r="B39" s="148" t="s">
        <v>1338</v>
      </c>
      <c r="C39" s="149"/>
      <c r="D39" s="149"/>
    </row>
    <row r="40" spans="2:4" s="54" customFormat="1" ht="15.75" thickBot="1">
      <c r="B40" s="65"/>
      <c r="C40" s="66"/>
      <c r="D40" s="66"/>
    </row>
    <row r="41" spans="2:4" s="54" customFormat="1" ht="15">
      <c r="B41" s="127"/>
      <c r="C41" s="128"/>
      <c r="D41" s="129"/>
    </row>
    <row r="42" spans="2:4" s="54" customFormat="1" ht="15.75" thickBot="1">
      <c r="B42" s="130"/>
      <c r="C42" s="131"/>
      <c r="D42" s="132"/>
    </row>
    <row r="43" spans="2:4" s="54" customFormat="1" ht="15.75" thickBot="1">
      <c r="B43" s="67"/>
      <c r="C43" s="68"/>
      <c r="D43" s="69"/>
    </row>
    <row r="44" spans="2:4" s="54" customFormat="1" ht="15">
      <c r="B44" s="133" t="s">
        <v>1339</v>
      </c>
      <c r="C44" s="134"/>
      <c r="D44" s="137">
        <f>ROUND(((((1+(D24+D21+D22))*(1+D23)*(1+D29))/(1-D37))-1),4)</f>
        <v>0.16</v>
      </c>
    </row>
    <row r="45" spans="2:4" s="54" customFormat="1" ht="15.75" thickBot="1">
      <c r="B45" s="135"/>
      <c r="C45" s="136"/>
      <c r="D45" s="138"/>
    </row>
    <row r="46" spans="2:4" s="54" customFormat="1" ht="15.75">
      <c r="B46" s="70"/>
      <c r="C46" s="71"/>
      <c r="D46" s="72"/>
    </row>
    <row r="47" spans="2:4" s="54" customFormat="1" ht="15">
      <c r="B47" s="73"/>
      <c r="C47" s="74"/>
      <c r="D47" s="74"/>
    </row>
    <row r="48" spans="2:4" s="54" customFormat="1" ht="15"/>
  </sheetData>
  <mergeCells count="27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14:D14"/>
    <mergeCell ref="B6:D6"/>
    <mergeCell ref="C10:D10"/>
    <mergeCell ref="C11:D11"/>
    <mergeCell ref="D12:E12"/>
    <mergeCell ref="D13:E13"/>
  </mergeCells>
  <pageMargins left="0.511811024" right="0.511811024" top="0.78740157499999996" bottom="0.78740157499999996" header="0.31496062000000002" footer="0.31496062000000002"/>
  <pageSetup paperSize="0" scale="95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60" zoomScaleNormal="100" workbookViewId="0">
      <selection activeCell="B26" sqref="B26"/>
    </sheetView>
  </sheetViews>
  <sheetFormatPr defaultRowHeight="14.25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>
      <c r="A1" s="45"/>
      <c r="B1" s="46"/>
      <c r="C1" s="46"/>
      <c r="D1" s="11"/>
      <c r="E1" s="11"/>
      <c r="F1" s="12"/>
      <c r="G1" s="13"/>
      <c r="H1" s="13"/>
      <c r="I1" s="13"/>
    </row>
    <row r="2" spans="1:16">
      <c r="A2" s="47"/>
      <c r="B2" s="48"/>
      <c r="C2" s="48"/>
      <c r="D2" s="11"/>
      <c r="E2" s="11"/>
      <c r="F2" s="12"/>
      <c r="G2" s="13"/>
      <c r="H2" s="13"/>
      <c r="I2" s="13"/>
    </row>
    <row r="3" spans="1:16">
      <c r="A3" s="47"/>
      <c r="B3" s="48"/>
      <c r="C3" s="48"/>
      <c r="D3" s="11"/>
      <c r="E3" s="11"/>
      <c r="F3" s="12"/>
      <c r="G3" s="13"/>
      <c r="H3" s="13"/>
      <c r="I3" s="13"/>
    </row>
    <row r="4" spans="1:16">
      <c r="A4" s="47"/>
      <c r="B4" s="48"/>
      <c r="C4" s="48"/>
      <c r="D4" s="11"/>
      <c r="E4" s="11"/>
      <c r="F4" s="12"/>
      <c r="G4" s="13"/>
      <c r="H4" s="13"/>
      <c r="I4" s="13"/>
    </row>
    <row r="5" spans="1:16" ht="15.75">
      <c r="A5" s="16"/>
      <c r="B5" s="17" t="s">
        <v>1301</v>
      </c>
      <c r="C5" s="18"/>
      <c r="D5" s="19"/>
      <c r="E5" s="19"/>
      <c r="F5" s="20"/>
      <c r="G5" s="21"/>
      <c r="H5" s="22"/>
      <c r="I5" s="22"/>
      <c r="J5" s="14"/>
    </row>
    <row r="6" spans="1:16" ht="33" customHeight="1">
      <c r="A6" s="16"/>
      <c r="B6" s="100" t="s">
        <v>1300</v>
      </c>
      <c r="C6" s="100"/>
      <c r="D6" s="100"/>
      <c r="E6" s="23"/>
      <c r="F6" s="24"/>
      <c r="G6" s="25"/>
      <c r="H6" s="25"/>
      <c r="I6" s="25"/>
      <c r="J6" s="14"/>
    </row>
    <row r="7" spans="1:16" ht="15">
      <c r="A7" s="16"/>
      <c r="B7" s="26" t="s">
        <v>1302</v>
      </c>
      <c r="C7" s="22"/>
      <c r="D7" s="14"/>
      <c r="E7" s="26"/>
      <c r="F7" s="27"/>
      <c r="H7" s="22"/>
      <c r="I7" s="22"/>
      <c r="J7" s="14"/>
    </row>
    <row r="8" spans="1:16" ht="31.5" customHeight="1">
      <c r="A8" s="16"/>
      <c r="B8" s="29" t="s">
        <v>1303</v>
      </c>
      <c r="C8" s="14"/>
      <c r="G8" s="21"/>
      <c r="J8" s="14"/>
    </row>
    <row r="9" spans="1:16" ht="15.75">
      <c r="A9" s="49"/>
      <c r="B9" s="29" t="s">
        <v>1304</v>
      </c>
      <c r="E9" s="50"/>
      <c r="F9" s="50"/>
      <c r="G9" s="50"/>
      <c r="H9" s="50"/>
      <c r="I9" s="50"/>
      <c r="J9" s="50"/>
      <c r="K9" s="52"/>
    </row>
    <row r="10" spans="1:16" ht="15.75">
      <c r="A10" s="49"/>
      <c r="B10" s="29"/>
      <c r="C10" s="101" t="s">
        <v>1861</v>
      </c>
      <c r="D10" s="101"/>
      <c r="E10" s="50"/>
      <c r="F10" s="50"/>
      <c r="G10" s="50"/>
      <c r="H10" s="50"/>
      <c r="I10" s="50"/>
      <c r="J10" s="50"/>
      <c r="K10" s="52"/>
    </row>
    <row r="11" spans="1:16" ht="15.75">
      <c r="A11" s="49"/>
      <c r="B11" s="29"/>
      <c r="C11" s="104" t="s">
        <v>1305</v>
      </c>
      <c r="D11" s="104"/>
      <c r="E11" s="51"/>
      <c r="F11" s="51"/>
      <c r="G11" s="51"/>
      <c r="H11" s="51"/>
      <c r="I11" s="51"/>
      <c r="J11" s="51"/>
      <c r="K11" s="52"/>
    </row>
    <row r="12" spans="1:16" ht="15.75">
      <c r="A12" s="49"/>
      <c r="B12" s="28" t="s">
        <v>2013</v>
      </c>
      <c r="D12" s="112"/>
      <c r="E12" s="112"/>
      <c r="F12" s="53"/>
      <c r="G12" s="53"/>
      <c r="H12" s="53"/>
      <c r="I12" s="53"/>
      <c r="J12" s="53"/>
      <c r="K12" s="52"/>
    </row>
    <row r="13" spans="1:16" ht="15.75">
      <c r="A13" s="49"/>
      <c r="B13" s="29"/>
      <c r="C13" s="76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ht="15.75">
      <c r="A14" s="49"/>
      <c r="B14" s="29" t="s">
        <v>1340</v>
      </c>
      <c r="C14" s="76"/>
      <c r="D14" s="51"/>
    </row>
    <row r="15" spans="1:16">
      <c r="A15" s="77"/>
      <c r="B15" s="78"/>
      <c r="C15" s="79" t="s">
        <v>1341</v>
      </c>
      <c r="D15" s="80" t="s">
        <v>1342</v>
      </c>
    </row>
    <row r="16" spans="1:16">
      <c r="A16" s="81"/>
      <c r="B16" s="82" t="s">
        <v>1343</v>
      </c>
      <c r="C16" s="83"/>
      <c r="D16" s="84"/>
    </row>
    <row r="17" spans="1:4">
      <c r="A17" s="81" t="s">
        <v>1344</v>
      </c>
      <c r="B17" s="85" t="s">
        <v>1345</v>
      </c>
      <c r="C17" s="86">
        <v>0</v>
      </c>
      <c r="D17" s="86">
        <v>0</v>
      </c>
    </row>
    <row r="18" spans="1:4">
      <c r="A18" s="81" t="s">
        <v>1346</v>
      </c>
      <c r="B18" s="85" t="s">
        <v>1347</v>
      </c>
      <c r="C18" s="86">
        <v>1.4999999999999999E-2</v>
      </c>
      <c r="D18" s="86">
        <v>1.4999999999999999E-2</v>
      </c>
    </row>
    <row r="19" spans="1:4">
      <c r="A19" s="81" t="s">
        <v>1348</v>
      </c>
      <c r="B19" s="85" t="s">
        <v>1349</v>
      </c>
      <c r="C19" s="86">
        <v>0.01</v>
      </c>
      <c r="D19" s="86">
        <v>0.01</v>
      </c>
    </row>
    <row r="20" spans="1:4">
      <c r="A20" s="81" t="s">
        <v>1350</v>
      </c>
      <c r="B20" s="85" t="s">
        <v>1351</v>
      </c>
      <c r="C20" s="86">
        <v>2E-3</v>
      </c>
      <c r="D20" s="86">
        <v>2E-3</v>
      </c>
    </row>
    <row r="21" spans="1:4">
      <c r="A21" s="81" t="s">
        <v>1352</v>
      </c>
      <c r="B21" s="85" t="s">
        <v>1353</v>
      </c>
      <c r="C21" s="86">
        <v>6.0000000000000001E-3</v>
      </c>
      <c r="D21" s="86">
        <v>6.0000000000000001E-3</v>
      </c>
    </row>
    <row r="22" spans="1:4">
      <c r="A22" s="81" t="s">
        <v>1354</v>
      </c>
      <c r="B22" s="85" t="s">
        <v>1355</v>
      </c>
      <c r="C22" s="86">
        <v>2.5000000000000001E-2</v>
      </c>
      <c r="D22" s="86">
        <v>2.5000000000000001E-2</v>
      </c>
    </row>
    <row r="23" spans="1:4">
      <c r="A23" s="81" t="s">
        <v>1356</v>
      </c>
      <c r="B23" s="85" t="s">
        <v>1357</v>
      </c>
      <c r="C23" s="86">
        <v>0.03</v>
      </c>
      <c r="D23" s="86">
        <v>0.03</v>
      </c>
    </row>
    <row r="24" spans="1:4">
      <c r="A24" s="81" t="s">
        <v>1358</v>
      </c>
      <c r="B24" s="85" t="s">
        <v>1359</v>
      </c>
      <c r="C24" s="86">
        <v>0.08</v>
      </c>
      <c r="D24" s="86">
        <v>0.08</v>
      </c>
    </row>
    <row r="25" spans="1:4">
      <c r="A25" s="81" t="s">
        <v>1360</v>
      </c>
      <c r="B25" s="85" t="s">
        <v>1361</v>
      </c>
      <c r="C25" s="86">
        <v>0.01</v>
      </c>
      <c r="D25" s="86">
        <v>0.01</v>
      </c>
    </row>
    <row r="26" spans="1:4">
      <c r="A26" s="87" t="s">
        <v>1362</v>
      </c>
      <c r="B26" s="85" t="s">
        <v>1363</v>
      </c>
      <c r="C26" s="88">
        <f>SUM(C17:C25)</f>
        <v>0.17799999999999999</v>
      </c>
      <c r="D26" s="88">
        <f>SUM(D17:D25)</f>
        <v>0.17799999999999999</v>
      </c>
    </row>
    <row r="27" spans="1:4">
      <c r="A27" s="81"/>
      <c r="B27" s="82" t="s">
        <v>1364</v>
      </c>
      <c r="C27" s="89" t="s">
        <v>1329</v>
      </c>
      <c r="D27" s="89" t="s">
        <v>1329</v>
      </c>
    </row>
    <row r="28" spans="1:4">
      <c r="A28" s="81" t="s">
        <v>1365</v>
      </c>
      <c r="B28" s="85" t="s">
        <v>1366</v>
      </c>
      <c r="C28" s="90">
        <v>0.1787</v>
      </c>
      <c r="D28" s="90">
        <v>0</v>
      </c>
    </row>
    <row r="29" spans="1:4">
      <c r="A29" s="81" t="s">
        <v>1367</v>
      </c>
      <c r="B29" s="91" t="s">
        <v>1368</v>
      </c>
      <c r="C29" s="90">
        <v>3.95E-2</v>
      </c>
      <c r="D29" s="90">
        <v>0</v>
      </c>
    </row>
    <row r="30" spans="1:4">
      <c r="A30" s="81" t="s">
        <v>1369</v>
      </c>
      <c r="B30" s="85" t="s">
        <v>1370</v>
      </c>
      <c r="C30" s="90">
        <v>8.8999999999999999E-3</v>
      </c>
      <c r="D30" s="90">
        <v>6.8999999999999999E-3</v>
      </c>
    </row>
    <row r="31" spans="1:4">
      <c r="A31" s="81" t="s">
        <v>1371</v>
      </c>
      <c r="B31" s="85" t="s">
        <v>1372</v>
      </c>
      <c r="C31" s="90">
        <v>0.10730000000000001</v>
      </c>
      <c r="D31" s="90">
        <v>8.3299999999999999E-2</v>
      </c>
    </row>
    <row r="32" spans="1:4">
      <c r="A32" s="81" t="s">
        <v>1373</v>
      </c>
      <c r="B32" s="85" t="s">
        <v>1374</v>
      </c>
      <c r="C32" s="90">
        <v>6.9999999999999999E-4</v>
      </c>
      <c r="D32" s="90">
        <v>5.9999999999999995E-4</v>
      </c>
    </row>
    <row r="33" spans="1:4">
      <c r="A33" s="81" t="s">
        <v>1375</v>
      </c>
      <c r="B33" s="85" t="s">
        <v>1376</v>
      </c>
      <c r="C33" s="90">
        <v>7.1999999999999998E-3</v>
      </c>
      <c r="D33" s="90">
        <v>5.5999999999999999E-3</v>
      </c>
    </row>
    <row r="34" spans="1:4">
      <c r="A34" s="81" t="s">
        <v>1377</v>
      </c>
      <c r="B34" s="85" t="s">
        <v>1378</v>
      </c>
      <c r="C34" s="90">
        <v>1.46E-2</v>
      </c>
      <c r="D34" s="90">
        <v>0</v>
      </c>
    </row>
    <row r="35" spans="1:4">
      <c r="A35" s="81" t="s">
        <v>1379</v>
      </c>
      <c r="B35" s="85" t="s">
        <v>1380</v>
      </c>
      <c r="C35" s="90">
        <v>1.1000000000000001E-3</v>
      </c>
      <c r="D35" s="90">
        <v>8.9999999999999998E-4</v>
      </c>
    </row>
    <row r="36" spans="1:4">
      <c r="A36" s="81" t="s">
        <v>1381</v>
      </c>
      <c r="B36" s="91" t="s">
        <v>1382</v>
      </c>
      <c r="C36" s="90">
        <v>7.4200000000000002E-2</v>
      </c>
      <c r="D36" s="90">
        <v>5.7599999999999998E-2</v>
      </c>
    </row>
    <row r="37" spans="1:4">
      <c r="A37" s="81" t="s">
        <v>1383</v>
      </c>
      <c r="B37" s="85" t="s">
        <v>1384</v>
      </c>
      <c r="C37" s="90">
        <v>2.9999999999999997E-4</v>
      </c>
      <c r="D37" s="90">
        <v>2.9999999999999997E-4</v>
      </c>
    </row>
    <row r="38" spans="1:4">
      <c r="A38" s="87" t="s">
        <v>1385</v>
      </c>
      <c r="B38" s="85" t="s">
        <v>1386</v>
      </c>
      <c r="C38" s="92">
        <f>SUM(C28:C37)</f>
        <v>0.4325</v>
      </c>
      <c r="D38" s="92">
        <f>SUM(D28:D37)</f>
        <v>0.15519999999999998</v>
      </c>
    </row>
    <row r="39" spans="1:4">
      <c r="A39" s="81"/>
      <c r="B39" s="82" t="s">
        <v>1387</v>
      </c>
      <c r="C39" s="89" t="s">
        <v>1329</v>
      </c>
      <c r="D39" s="89" t="s">
        <v>1329</v>
      </c>
    </row>
    <row r="40" spans="1:4">
      <c r="A40" s="81" t="s">
        <v>1388</v>
      </c>
      <c r="B40" s="85" t="s">
        <v>1389</v>
      </c>
      <c r="C40" s="90">
        <v>4.7199999999999999E-2</v>
      </c>
      <c r="D40" s="90">
        <v>3.6700000000000003E-2</v>
      </c>
    </row>
    <row r="41" spans="1:4">
      <c r="A41" s="81" t="s">
        <v>1390</v>
      </c>
      <c r="B41" s="85" t="s">
        <v>1391</v>
      </c>
      <c r="C41" s="90">
        <v>1.1000000000000001E-3</v>
      </c>
      <c r="D41" s="90">
        <v>8.9999999999999998E-4</v>
      </c>
    </row>
    <row r="42" spans="1:4">
      <c r="A42" s="81" t="s">
        <v>1392</v>
      </c>
      <c r="B42" s="91" t="s">
        <v>1393</v>
      </c>
      <c r="C42" s="90">
        <v>5.8299999999999998E-2</v>
      </c>
      <c r="D42" s="90">
        <v>4.53E-2</v>
      </c>
    </row>
    <row r="43" spans="1:4">
      <c r="A43" s="81" t="s">
        <v>1394</v>
      </c>
      <c r="B43" s="85" t="s">
        <v>1395</v>
      </c>
      <c r="C43" s="90">
        <v>4.9700000000000001E-2</v>
      </c>
      <c r="D43" s="90">
        <v>3.8600000000000002E-2</v>
      </c>
    </row>
    <row r="44" spans="1:4">
      <c r="A44" s="81" t="s">
        <v>1396</v>
      </c>
      <c r="B44" s="85" t="s">
        <v>1397</v>
      </c>
      <c r="C44" s="90">
        <v>4.0000000000000001E-3</v>
      </c>
      <c r="D44" s="90">
        <v>3.0999999999999999E-3</v>
      </c>
    </row>
    <row r="45" spans="1:4">
      <c r="A45" s="87" t="s">
        <v>1398</v>
      </c>
      <c r="B45" s="85" t="s">
        <v>1399</v>
      </c>
      <c r="C45" s="92">
        <f>SUM(C40:C44)</f>
        <v>0.1603</v>
      </c>
      <c r="D45" s="92">
        <f>SUM(D40:D44)</f>
        <v>0.1246</v>
      </c>
    </row>
    <row r="46" spans="1:4">
      <c r="A46" s="81"/>
      <c r="B46" s="82" t="s">
        <v>1400</v>
      </c>
      <c r="C46" s="89" t="s">
        <v>1329</v>
      </c>
      <c r="D46" s="89" t="s">
        <v>1329</v>
      </c>
    </row>
    <row r="47" spans="1:4">
      <c r="A47" s="81" t="s">
        <v>1401</v>
      </c>
      <c r="B47" s="85" t="s">
        <v>1402</v>
      </c>
      <c r="C47" s="86">
        <v>7.6999999999999999E-2</v>
      </c>
      <c r="D47" s="86">
        <f>D26*D38</f>
        <v>2.7625599999999993E-2</v>
      </c>
    </row>
    <row r="48" spans="1:4" ht="25.5">
      <c r="A48" s="81" t="s">
        <v>1403</v>
      </c>
      <c r="B48" s="93" t="s">
        <v>1404</v>
      </c>
      <c r="C48" s="90">
        <f>(C26*C41)+(C24*C40)</f>
        <v>3.9718000000000002E-3</v>
      </c>
      <c r="D48" s="90">
        <f>(D26*D41)+(D24*D40)</f>
        <v>3.0962000000000003E-3</v>
      </c>
    </row>
    <row r="49" spans="1:4">
      <c r="A49" s="87" t="s">
        <v>1405</v>
      </c>
      <c r="B49" s="85" t="s">
        <v>1406</v>
      </c>
      <c r="C49" s="92">
        <f>SUM(C47:C48)</f>
        <v>8.0971799999999997E-2</v>
      </c>
      <c r="D49" s="92">
        <f>SUM(D47:D48)</f>
        <v>3.0721799999999994E-2</v>
      </c>
    </row>
    <row r="50" spans="1:4" ht="15" thickBot="1">
      <c r="A50" s="94"/>
      <c r="B50" s="95" t="s">
        <v>1407</v>
      </c>
      <c r="C50" s="96">
        <f>SUM(C26,C38,C45,C49)</f>
        <v>0.85177180000000008</v>
      </c>
      <c r="D50" s="96">
        <f>SUM(D26,D38,D45,D49)</f>
        <v>0.4885217999999999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0" scale="81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 Sintético</vt:lpstr>
      <vt:lpstr>BDI</vt:lpstr>
      <vt:lpstr>BDI equipamentos</vt:lpstr>
      <vt:lpstr>ENCARGOS SOCIAIS</vt:lpstr>
      <vt:lpstr>BDI!Area_de_impressao</vt:lpstr>
      <vt:lpstr>'BDI equipamentos'!Area_de_impressao</vt:lpstr>
      <vt:lpstr>'ENCARGOS 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Edvaldo Cutrim Costa</cp:lastModifiedBy>
  <cp:revision>0</cp:revision>
  <cp:lastPrinted>2020-10-26T13:35:13Z</cp:lastPrinted>
  <dcterms:created xsi:type="dcterms:W3CDTF">2020-09-15T14:35:04Z</dcterms:created>
  <dcterms:modified xsi:type="dcterms:W3CDTF">2021-01-15T19:09:50Z</dcterms:modified>
</cp:coreProperties>
</file>