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640" windowHeight="11160"/>
  </bookViews>
  <sheets>
    <sheet name="ORÇAMENTO" sheetId="1" r:id="rId1"/>
    <sheet name="BDI EQUIPAMENTOS" sheetId="6" r:id="rId2"/>
    <sheet name="BDI" sheetId="2" r:id="rId3"/>
    <sheet name="ENCARGOS SOCIAIS" sheetId="3" r:id="rId4"/>
    <sheet name="CURVA ABC" sheetId="5" r:id="rId5"/>
  </sheets>
  <definedNames>
    <definedName name="_xlnm.Print_Area" localSheetId="2">BDI!$A$1:$D$47</definedName>
    <definedName name="_xlnm.Print_Area" localSheetId="1">'BDI EQUIPAMENTOS'!$A$1:$D$47</definedName>
    <definedName name="_xlnm.Print_Area" localSheetId="3">'ENCARGOS SOCIAIS'!$A$1:$D$50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6" l="1"/>
  <c r="D30" i="6"/>
  <c r="D45" i="6" s="1"/>
  <c r="D26" i="6"/>
  <c r="D45" i="3" l="1"/>
  <c r="C45" i="3"/>
  <c r="D38" i="3"/>
  <c r="C38" i="3"/>
  <c r="D26" i="3"/>
  <c r="C26" i="3"/>
  <c r="C48" i="3" s="1"/>
  <c r="C49" i="3" s="1"/>
  <c r="D37" i="2"/>
  <c r="D29" i="2"/>
  <c r="D25" i="2"/>
  <c r="D44" i="2" l="1"/>
  <c r="C50" i="3"/>
  <c r="D47" i="3"/>
  <c r="D48" i="3"/>
  <c r="D49" i="3" l="1"/>
  <c r="D50" i="3" s="1"/>
</calcChain>
</file>

<file path=xl/sharedStrings.xml><?xml version="1.0" encoding="utf-8"?>
<sst xmlns="http://schemas.openxmlformats.org/spreadsheetml/2006/main" count="5343" uniqueCount="1782">
  <si>
    <t>Item</t>
  </si>
  <si>
    <t>Código</t>
  </si>
  <si>
    <t>Banco</t>
  </si>
  <si>
    <t>Descrição</t>
  </si>
  <si>
    <t>Und</t>
  </si>
  <si>
    <t>Quant.</t>
  </si>
  <si>
    <t>Valor Unit</t>
  </si>
  <si>
    <t>Valor Unit com BDI</t>
  </si>
  <si>
    <t>Total</t>
  </si>
  <si>
    <t>Peso (%)</t>
  </si>
  <si>
    <t xml:space="preserve"> 1 </t>
  </si>
  <si>
    <t xml:space="preserve"> 1.1 </t>
  </si>
  <si>
    <t>Próprio</t>
  </si>
  <si>
    <t>M</t>
  </si>
  <si>
    <t>SINAPI</t>
  </si>
  <si>
    <t xml:space="preserve"> 97622 </t>
  </si>
  <si>
    <t>DEMOLIÇÃO DE ALVENARIA DE BLOCO FURADO, DE FORMA MANUAL, SEM REAPROVEITAMENTO. AF_12/2017</t>
  </si>
  <si>
    <t>ORSE</t>
  </si>
  <si>
    <t xml:space="preserve"> 2 </t>
  </si>
  <si>
    <t xml:space="preserve"> 74209/001 </t>
  </si>
  <si>
    <t>PLACA DE OBRA EM CHAPA DE ACO GALVANIZADO</t>
  </si>
  <si>
    <t xml:space="preserve"> 6096 </t>
  </si>
  <si>
    <t>UN</t>
  </si>
  <si>
    <t xml:space="preserve"> 73960/001 </t>
  </si>
  <si>
    <t>INSTAL/LIGACAO PROVISORIA ELETRICA BAIXA TENSAO P/CANT OBRA           OBRA,M3-CHAVE 100A CARGA 3KWH,20CV EXCL FORN MEDIDOR</t>
  </si>
  <si>
    <t xml:space="preserve"> 3 </t>
  </si>
  <si>
    <t xml:space="preserve"> 3.1 </t>
  </si>
  <si>
    <t xml:space="preserve"> CREA/CAU </t>
  </si>
  <si>
    <t>TAXA DE ANOTAÇÃO DE RESPONSABILIDADE TÉCNICA _ CREA/CAU</t>
  </si>
  <si>
    <t xml:space="preserve"> 4 </t>
  </si>
  <si>
    <t xml:space="preserve"> 4.1 </t>
  </si>
  <si>
    <t xml:space="preserve"> 5 </t>
  </si>
  <si>
    <t>MOBILIZAÇÃO E DESMOBILIZAÇÃO</t>
  </si>
  <si>
    <t xml:space="preserve"> 5.1 </t>
  </si>
  <si>
    <t xml:space="preserve"> MOBILIZAÇÃO </t>
  </si>
  <si>
    <t>MOBILIZAÇÃO DE MAQUINAS E EQUIPAMENTOS</t>
  </si>
  <si>
    <t xml:space="preserve"> 5.2 </t>
  </si>
  <si>
    <t xml:space="preserve"> desmobil </t>
  </si>
  <si>
    <t>DESMOBILIZAÇÃO DE MAQUINAS E EQUIPAMENTOS</t>
  </si>
  <si>
    <t>UNI</t>
  </si>
  <si>
    <t xml:space="preserve"> 6 </t>
  </si>
  <si>
    <t>ADMINISTRAÇÃO LOCAL</t>
  </si>
  <si>
    <t xml:space="preserve"> 6.1 </t>
  </si>
  <si>
    <t xml:space="preserve"> ADMLOCAL </t>
  </si>
  <si>
    <t>ADMINISTRAÇÃO LOCAL DA OBRA</t>
  </si>
  <si>
    <t>MES</t>
  </si>
  <si>
    <t xml:space="preserve"> 7 </t>
  </si>
  <si>
    <t xml:space="preserve"> 7.1 </t>
  </si>
  <si>
    <t xml:space="preserve"> 7.2 </t>
  </si>
  <si>
    <t xml:space="preserve"> 7.3 </t>
  </si>
  <si>
    <t xml:space="preserve"> 7.4 </t>
  </si>
  <si>
    <t xml:space="preserve"> 8 </t>
  </si>
  <si>
    <t xml:space="preserve"> 8.1 </t>
  </si>
  <si>
    <t xml:space="preserve"> 93358 </t>
  </si>
  <si>
    <t>KG</t>
  </si>
  <si>
    <t xml:space="preserve"> 9 </t>
  </si>
  <si>
    <t xml:space="preserve"> 9.1 </t>
  </si>
  <si>
    <t>PAVIMENTAÇÃO</t>
  </si>
  <si>
    <t>SBC</t>
  </si>
  <si>
    <t xml:space="preserve"> 9.2 </t>
  </si>
  <si>
    <t>ESQUADRIAS</t>
  </si>
  <si>
    <t>FORRO</t>
  </si>
  <si>
    <t>PINTURA</t>
  </si>
  <si>
    <t xml:space="preserve"> 88485 </t>
  </si>
  <si>
    <t>APLICAÇÃO DE FUNDO SELADOR ACRÍLICO EM PAREDES, UMA DEMÃO. AF_06/2014</t>
  </si>
  <si>
    <t>REVESTIMENTO</t>
  </si>
  <si>
    <t xml:space="preserve"> 87879 </t>
  </si>
  <si>
    <t>CHAPISCO APLICADO EM ALVENARIAS E ESTRUTURAS DE CONCRETO INTERNAS, COM COLHER DE PEDREIRO.  ARGAMASSA TRAÇO 1:3 COM PREPARO EM BETONEIRA 400L. AF_06/2014</t>
  </si>
  <si>
    <t>COBERTURA</t>
  </si>
  <si>
    <t xml:space="preserve"> 89724 </t>
  </si>
  <si>
    <t>JOELHO 90 GRAUS, PVC, SERIE NORMAL, ESGOTO PREDIAL, DN 40 MM, JUNTA SOLDÁVEL, FORNECIDO E INSTALADO EM RAMAL DE DESCARGA OU RAMAL DE ESGOTO SANITÁRIO. AF_12/2014</t>
  </si>
  <si>
    <t xml:space="preserve"> 89785 </t>
  </si>
  <si>
    <t>JUNÇÃO SIMPLES, PVC, SERIE NORMAL, ESGOTO PREDIAL, DN 50 X 50 MM, JUNTA ELÁSTICA, FORNECIDO E INSTALADO EM RAMAL DE DESCARGA OU RAMAL DE ESGOTO SANITÁRIO. AF_12/2014</t>
  </si>
  <si>
    <t xml:space="preserve"> 89714 </t>
  </si>
  <si>
    <t>TUBO PVC, SERIE NORMAL, ESGOTO PREDIAL, DN 100 MM, FORNECIDO E INSTALADO EM RAMAL DE DESCARGA OU RAMAL DE ESGOTO SANITÁRIO. AF_12/2014</t>
  </si>
  <si>
    <t xml:space="preserve"> 89712 </t>
  </si>
  <si>
    <t>TUBO PVC, SERIE NORMAL, ESGOTO PREDIAL, DN 50 MM, FORNECIDO E INSTALADO EM RAMAL DE DESCARGA OU RAMAL DE ESGOTO SANITÁRIO. AF_12/2014</t>
  </si>
  <si>
    <t xml:space="preserve"> 89711 </t>
  </si>
  <si>
    <t>TUBO PVC, SERIE NORMAL, ESGOTO PREDIAL, DN 40 MM, FORNECIDO E INSTALADO EM RAMAL DE DESCARGA OU RAMAL DE ESGOTO SANITÁRIO. AF_12/2014</t>
  </si>
  <si>
    <t xml:space="preserve"> 90373 </t>
  </si>
  <si>
    <t>JOELHO 90 GRAUS COM BUCHA DE LATÃO, PVC, SOLDÁVEL, DN 25MM, X 1/2 INSTALADO EM RAMAL OU SUB-RAMAL DE ÁGUA - FORNECIMENTO E INSTALAÇÃO. AF_12/2014</t>
  </si>
  <si>
    <t xml:space="preserve"> 91941 </t>
  </si>
  <si>
    <t>CAIXA RETANGULAR 4" X 2" BAIXA (0,30 M DO PISO), PVC, INSTALADA EM PAREDE - FORNECIMENTO E INSTALAÇÃO. AF_12/2015</t>
  </si>
  <si>
    <t xml:space="preserve"> 91876 </t>
  </si>
  <si>
    <t>LUVA PARA ELETRODUTO, PVC, ROSCÁVEL, DN 32 MM (1"), PARA CIRCUITOS TERMINAIS, INSTALADA EM FORRO - FORNECIMENTO E INSTALAÇÃO. AF_12/2015</t>
  </si>
  <si>
    <t xml:space="preserve"> 91961 </t>
  </si>
  <si>
    <t>INTERRUPTOR PARALELO (2 MÓDULOS), 10A/250V, INCLUINDO SUPORTE E PLACA - FORNECIMENTO E INSTALAÇÃO. AF_12/2015</t>
  </si>
  <si>
    <t xml:space="preserve"> 12140 </t>
  </si>
  <si>
    <t xml:space="preserve"> 93009 </t>
  </si>
  <si>
    <t>ELETRODUTO RÍGIDO ROSCÁVEL, PVC, DN 60 MM (2") - FORNECIMENTO E INSTALAÇÃO. AF_12/2015</t>
  </si>
  <si>
    <t xml:space="preserve"> 91927 </t>
  </si>
  <si>
    <t>CABO DE COBRE FLEXÍVEL ISOLADO, 2,5 MM², ANTI-CHAMA 0,6/1,0 KV, PARA CIRCUITOS TERMINAIS - FORNECIMENTO E INSTALAÇÃO. AF_12/2015</t>
  </si>
  <si>
    <t xml:space="preserve"> 91929 </t>
  </si>
  <si>
    <t>CABO DE COBRE FLEXÍVEL ISOLADO, 4 MM², ANTI-CHAMA 0,6/1,0 KV, PARA CIRCUITOS TERMINAIS - FORNECIMENTO E INSTALAÇÃO. AF_12/2015</t>
  </si>
  <si>
    <t xml:space="preserve"> 91931 </t>
  </si>
  <si>
    <t>CABO DE COBRE FLEXÍVEL ISOLADO, 6 MM², ANTI-CHAMA 0,6/1,0 KV, PARA CIRCUITOS TERMINAIS - FORNECIMENTO E INSTALAÇÃO. AF_12/2015</t>
  </si>
  <si>
    <t xml:space="preserve"> 7384 </t>
  </si>
  <si>
    <t xml:space="preserve"> 91864 </t>
  </si>
  <si>
    <t>ELETRODUTO RÍGIDO ROSCÁVEL, PVC, DN 32 MM (1"), PARA CIRCUITOS TERMINAIS, INSTALADO EM FORRO - FORNECIMENTO E INSTALAÇÃO. AF_12/2015</t>
  </si>
  <si>
    <t xml:space="preserve"> 10727 </t>
  </si>
  <si>
    <t xml:space="preserve"> C4526 </t>
  </si>
  <si>
    <t>SEINFRA</t>
  </si>
  <si>
    <t xml:space="preserve"> C4569 </t>
  </si>
  <si>
    <t>RÉGUA DE TOMADAS ELÉTRICAS, COM 08 TOMADAS, PADRÃO RACK 19"</t>
  </si>
  <si>
    <t xml:space="preserve"> C4564 </t>
  </si>
  <si>
    <t>DISTRIBUIDOR INTERNO ÓPTICO - D.I.O. PARA 12 FIBRAS MONO-MODO, COM CONCETORES ST, PADRÃO 19"</t>
  </si>
  <si>
    <t xml:space="preserve"> C4568 </t>
  </si>
  <si>
    <t>ORGANIZADOR DE CABOS HORIZONTAL, ABERTO, PADRÃO RACK 19"</t>
  </si>
  <si>
    <t xml:space="preserve"> C4567 </t>
  </si>
  <si>
    <t>BANDEJA MÓVEL, PADRÃO 19"</t>
  </si>
  <si>
    <t xml:space="preserve"> 755 </t>
  </si>
  <si>
    <t xml:space="preserve"> 12 </t>
  </si>
  <si>
    <t>LOUÇAS E METAIS</t>
  </si>
  <si>
    <t xml:space="preserve"> 95472 </t>
  </si>
  <si>
    <t>VASO SANITARIO SIFONADO CONVENCIONAL PARA PCD SEM FURO FRONTAL COM LOUÇA BRANCA SEM ASSENTO, INCLUSO CONJUNTO DE LIGAÇÃO PARA BACIA SANITÁRIA AJUSTÁVEL - FORNECIMENTO E INSTALAÇÃO. AF_01/2020</t>
  </si>
  <si>
    <t xml:space="preserve"> 190884 </t>
  </si>
  <si>
    <t>ASSENTO SANITARIO ELEVADO ALMOFADADO 16,5CM - ASTRA</t>
  </si>
  <si>
    <t xml:space="preserve"> 12511 </t>
  </si>
  <si>
    <t xml:space="preserve"> 8492 </t>
  </si>
  <si>
    <t xml:space="preserve"> 12124 </t>
  </si>
  <si>
    <t xml:space="preserve"> 10100 </t>
  </si>
  <si>
    <t xml:space="preserve"> 85005 </t>
  </si>
  <si>
    <t>ESPELHO CRISTAL, ESPESSURA 4MM, COM PARAFUSOS DE FIXACAO, SEM MOLDURA</t>
  </si>
  <si>
    <t xml:space="preserve"> 11150 </t>
  </si>
  <si>
    <t xml:space="preserve"> 11365 </t>
  </si>
  <si>
    <t xml:space="preserve"> 3682 </t>
  </si>
  <si>
    <t>ENTREGA DE OBRA E LIMPEZA FINAL</t>
  </si>
  <si>
    <t xml:space="preserve"> 9537 </t>
  </si>
  <si>
    <t>LIMPEZA FINAL DA OBRA</t>
  </si>
  <si>
    <t xml:space="preserve"> 10033 </t>
  </si>
  <si>
    <t>Total sem BDI</t>
  </si>
  <si>
    <t>Total do BDI</t>
  </si>
  <si>
    <t>Total Geral</t>
  </si>
  <si>
    <t>LIGAÇÃO PREDIAL DE ÁGUA EM MURETA DE CONCRETO, PROVISÓRIA OU DEFINITIVA, COM FORNECIMENTO DE MATERIAL, INCLUSIVE MURETA E HIDRÔMETRO, REDE DN 50MM</t>
  </si>
  <si>
    <t>ABRAÇADEIRA METÁLICA TIPO "D" DE 1"</t>
  </si>
  <si>
    <t>FIXAÇÃO DE ELETROCALHAS COM VERGALHÃO (TIRANTE) COM ROSCA TOTAL Ø 1/4"X1000MM (MARVITEC REF. 1431 OU SIMILAR)</t>
  </si>
  <si>
    <t>FORNECIMENTO E INSTALAÇÃO DE VOICE PANEL 24 PORTAS CAT 6</t>
  </si>
  <si>
    <t>PATCH CABLE EXTRA-FLEXÍVEL RJ-45/RJ-45 DE 2,50M</t>
  </si>
  <si>
    <t>FORNECIMENTO E INSTALAÇÃO DE NO-BREAK 110/220 V, 1.2 KVA COM 03 SAÍDAS 110 V AC</t>
  </si>
  <si>
    <t>DISPENSER, EM PLÁSTICO, PARA PAPEL HIGIÊNICO EM ROLO</t>
  </si>
  <si>
    <t>BARRA DE APOIO, RETA, FIXA, EM AÇO INOX, L=80CM, D=1 1/2", JACKWAL OU SIMILAR</t>
  </si>
  <si>
    <t>BARRA DE APOIO, ANGULAR, FIXA, EM AÇO INOX, L=84CM, D=1 1/2", JACKWAL OU SIMILAR</t>
  </si>
  <si>
    <t>TORNEIRA DE PAREDE, CROMADA, FECHAMENTO AUTOMÁTICO, BIOPRESS, REF. 1182-BIO, DA FABRIMAR OU SIMILAR</t>
  </si>
  <si>
    <t>BANCADA EM GRANITO VERDE UBATUBA, E = 2CM</t>
  </si>
  <si>
    <t>DIVISÓRIA EM GRANITO VERDE UBATUBA, POLIDO DOS DOIS LADOS, ACABAMENTO BOLEADO, E= 2CM, ASSENTADO COM ARGAMASSA TRACO 1:4, ARREMATE EM CIMENTO BRANCO, EXCLUSIVE FERRAGENS</t>
  </si>
  <si>
    <t>TORNEIRA CROMADA PARA TANQUE/JARDIM, 1/2", REF.1153 C39, DECA OU SIMILAR</t>
  </si>
  <si>
    <t>RETIRADA DE ENTULHO DA OBRA UTILIZANDO CAIXA COLETORA CAPACIDADE 5 M3</t>
  </si>
  <si>
    <t>ENCARGOS SOCIAIS DESONERADOS</t>
  </si>
  <si>
    <t xml:space="preserve">B.D.I.PADRÃO =25,00%                  </t>
  </si>
  <si>
    <t>HORISTA=84,19%</t>
  </si>
  <si>
    <t>MENSALISTA=48,08%</t>
  </si>
  <si>
    <t>COMPOSIÇÃO DO BDI</t>
  </si>
  <si>
    <t>BDI - OBRA</t>
  </si>
  <si>
    <t>ITEM</t>
  </si>
  <si>
    <t xml:space="preserve">DISCRIMINAÇÃO </t>
  </si>
  <si>
    <t>PERC.     (%)</t>
  </si>
  <si>
    <t xml:space="preserve"> Despesas Indiretas</t>
  </si>
  <si>
    <t>S+G</t>
  </si>
  <si>
    <t>Seguro e Garantia</t>
  </si>
  <si>
    <t>R</t>
  </si>
  <si>
    <t>Riscos e Imprevistos</t>
  </si>
  <si>
    <t>DF</t>
  </si>
  <si>
    <t>Despesas Financeiras</t>
  </si>
  <si>
    <t>AC</t>
  </si>
  <si>
    <t>Administração Central</t>
  </si>
  <si>
    <t>Total do Grupo A =</t>
  </si>
  <si>
    <t>Benefício</t>
  </si>
  <si>
    <t>L</t>
  </si>
  <si>
    <t>LUCRO</t>
  </si>
  <si>
    <t xml:space="preserve"> </t>
  </si>
  <si>
    <t>Total do Grupo B =</t>
  </si>
  <si>
    <t>Impostos</t>
  </si>
  <si>
    <t>I</t>
  </si>
  <si>
    <t>PIS / PASEP</t>
  </si>
  <si>
    <t>COFINS</t>
  </si>
  <si>
    <t>ISS</t>
  </si>
  <si>
    <t>CPRB</t>
  </si>
  <si>
    <t>Total do Grupo C =</t>
  </si>
  <si>
    <t>Fórmula Para Cálculo do B.D.I</t>
  </si>
  <si>
    <t>Bonificação Sobre Despesas indiretas (B.D.I) =</t>
  </si>
  <si>
    <t>COMPOSIÇÃO DOS ENCARGOS SOCIAIS</t>
  </si>
  <si>
    <t>HORISTA (%)</t>
  </si>
  <si>
    <t>MENSALISTA (%)</t>
  </si>
  <si>
    <r>
      <rPr>
        <b/>
        <sz val="10"/>
        <color indexed="8"/>
        <rFont val="Arial"/>
        <family val="2"/>
      </rPr>
      <t>GRUPO A</t>
    </r>
    <r>
      <rPr>
        <sz val="10"/>
        <rFont val="Arial"/>
        <family val="2"/>
      </rPr>
      <t xml:space="preserve"> </t>
    </r>
  </si>
  <si>
    <t>A1</t>
  </si>
  <si>
    <r>
      <rPr>
        <sz val="10"/>
        <color indexed="8"/>
        <rFont val="Arial"/>
        <family val="2"/>
      </rPr>
      <t xml:space="preserve">INSS </t>
    </r>
    <r>
      <rPr>
        <sz val="10"/>
        <rFont val="Arial"/>
        <family val="2"/>
      </rPr>
      <t xml:space="preserve"> </t>
    </r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</si>
  <si>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</si>
  <si>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</si>
  <si>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</si>
  <si>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</si>
  <si>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</si>
  <si>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</si>
  <si>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</si>
  <si>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</si>
  <si>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</si>
  <si>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Sálario Educação</t>
  </si>
  <si>
    <t>A7</t>
  </si>
  <si>
    <t>Seguro Contra Acidente de Trabalho</t>
  </si>
  <si>
    <t>A8</t>
  </si>
  <si>
    <t>FGTS</t>
  </si>
  <si>
    <t>A9</t>
  </si>
  <si>
    <t>SECONCI</t>
  </si>
  <si>
    <t>A</t>
  </si>
  <si>
    <r>
      <rPr>
        <b/>
        <sz val="10"/>
        <color indexed="8"/>
        <rFont val="Arial"/>
        <family val="2"/>
      </rPr>
      <t xml:space="preserve">TOTAL DO GRUPO A </t>
    </r>
    <r>
      <rPr>
        <sz val="10"/>
        <rFont val="Arial"/>
        <family val="2"/>
      </rPr>
      <t xml:space="preserve"> </t>
    </r>
  </si>
  <si>
    <r>
      <rPr>
        <b/>
        <sz val="10"/>
        <color indexed="8"/>
        <rFont val="Arial"/>
        <family val="2"/>
      </rPr>
      <t xml:space="preserve">GRUPO B </t>
    </r>
    <r>
      <rPr>
        <sz val="10"/>
        <rFont val="Arial"/>
        <family val="2"/>
      </rPr>
      <t xml:space="preserve"> </t>
    </r>
  </si>
  <si>
    <t>B1</t>
  </si>
  <si>
    <r>
      <rPr>
        <sz val="10"/>
        <color indexed="8"/>
        <rFont val="Arial"/>
        <family val="2"/>
      </rPr>
      <t xml:space="preserve">Repouso Remunerado </t>
    </r>
    <r>
      <rPr>
        <sz val="10"/>
        <rFont val="Arial"/>
        <family val="2"/>
      </rPr>
      <t xml:space="preserve"> </t>
    </r>
  </si>
  <si>
    <t>B2</t>
  </si>
  <si>
    <t xml:space="preserve">Feriados </t>
  </si>
  <si>
    <t>B3</t>
  </si>
  <si>
    <r>
      <rPr>
        <sz val="10"/>
        <color indexed="8"/>
        <rFont val="Arial"/>
        <family val="2"/>
      </rPr>
      <t xml:space="preserve">Auxilio Enfermidade </t>
    </r>
    <r>
      <rPr>
        <sz val="10"/>
        <rFont val="Arial"/>
        <family val="2"/>
      </rPr>
      <t xml:space="preserve"> </t>
    </r>
  </si>
  <si>
    <t>B4</t>
  </si>
  <si>
    <r>
      <rPr>
        <sz val="10"/>
        <color indexed="8"/>
        <rFont val="Arial"/>
        <family val="2"/>
      </rPr>
      <t xml:space="preserve">13º Salário </t>
    </r>
    <r>
      <rPr>
        <sz val="10"/>
        <rFont val="Arial"/>
        <family val="2"/>
      </rPr>
      <t xml:space="preserve"> </t>
    </r>
  </si>
  <si>
    <t>B5</t>
  </si>
  <si>
    <r>
      <rPr>
        <sz val="10"/>
        <color indexed="8"/>
        <rFont val="Arial"/>
        <family val="2"/>
      </rPr>
      <t xml:space="preserve">Licença Paternidade </t>
    </r>
    <r>
      <rPr>
        <sz val="10"/>
        <rFont val="Arial"/>
        <family val="2"/>
      </rPr>
      <t xml:space="preserve"> </t>
    </r>
  </si>
  <si>
    <t>B6</t>
  </si>
  <si>
    <r>
      <rPr>
        <sz val="10"/>
        <color indexed="8"/>
        <rFont val="Arial"/>
        <family val="2"/>
      </rPr>
      <t xml:space="preserve">Faltas Justificadas </t>
    </r>
    <r>
      <rPr>
        <sz val="10"/>
        <rFont val="Arial"/>
        <family val="2"/>
      </rPr>
      <t xml:space="preserve"> </t>
    </r>
  </si>
  <si>
    <t>B7</t>
  </si>
  <si>
    <t>Dias de chuva</t>
  </si>
  <si>
    <t>B8</t>
  </si>
  <si>
    <r>
      <rPr>
        <sz val="10"/>
        <color indexed="8"/>
        <rFont val="Arial"/>
        <family val="2"/>
      </rPr>
      <t xml:space="preserve">Auxilio acidente de Trabalho </t>
    </r>
    <r>
      <rPr>
        <sz val="10"/>
        <rFont val="Arial"/>
        <family val="2"/>
      </rPr>
      <t xml:space="preserve"> </t>
    </r>
  </si>
  <si>
    <t>B9</t>
  </si>
  <si>
    <t>Férias Gozadas</t>
  </si>
  <si>
    <t>B10</t>
  </si>
  <si>
    <t>Salario Maternidade</t>
  </si>
  <si>
    <t>B</t>
  </si>
  <si>
    <r>
      <rPr>
        <b/>
        <sz val="10"/>
        <color indexed="8"/>
        <rFont val="Arial"/>
        <family val="2"/>
      </rPr>
      <t xml:space="preserve">TOTAL GRUPO B </t>
    </r>
    <r>
      <rPr>
        <sz val="10"/>
        <rFont val="Arial"/>
        <family val="2"/>
      </rPr>
      <t xml:space="preserve"> </t>
    </r>
  </si>
  <si>
    <r>
      <rPr>
        <b/>
        <sz val="10"/>
        <color indexed="8"/>
        <rFont val="Arial"/>
        <family val="2"/>
      </rPr>
      <t xml:space="preserve">GRUPO C </t>
    </r>
    <r>
      <rPr>
        <sz val="10"/>
        <rFont val="Arial"/>
        <family val="2"/>
      </rPr>
      <t xml:space="preserve"> </t>
    </r>
  </si>
  <si>
    <t>C1</t>
  </si>
  <si>
    <r>
      <rPr>
        <sz val="10"/>
        <color indexed="8"/>
        <rFont val="Arial"/>
        <family val="2"/>
      </rPr>
      <t xml:space="preserve">Aviso Prévio Indenizado </t>
    </r>
    <r>
      <rPr>
        <sz val="10"/>
        <rFont val="Arial"/>
        <family val="2"/>
      </rPr>
      <t xml:space="preserve"> </t>
    </r>
  </si>
  <si>
    <t>C2</t>
  </si>
  <si>
    <r>
      <rPr>
        <sz val="10"/>
        <color indexed="8"/>
        <rFont val="Arial"/>
        <family val="2"/>
      </rPr>
      <t xml:space="preserve">Aviso Prévio Trabalhado </t>
    </r>
    <r>
      <rPr>
        <sz val="10"/>
        <rFont val="Arial"/>
        <family val="2"/>
      </rPr>
      <t xml:space="preserve"> </t>
    </r>
  </si>
  <si>
    <t>C3</t>
  </si>
  <si>
    <t>Férias Indenizadas</t>
  </si>
  <si>
    <t>C4</t>
  </si>
  <si>
    <r>
      <rPr>
        <sz val="10"/>
        <color indexed="8"/>
        <rFont val="Arial"/>
        <family val="2"/>
      </rPr>
      <t xml:space="preserve">Depósito de Rescisão Contrato Trabalho sem Justo Causa </t>
    </r>
    <r>
      <rPr>
        <sz val="10"/>
        <rFont val="Arial"/>
        <family val="2"/>
      </rPr>
      <t xml:space="preserve"> </t>
    </r>
  </si>
  <si>
    <t>C5</t>
  </si>
  <si>
    <r>
      <rPr>
        <sz val="10"/>
        <color indexed="8"/>
        <rFont val="Arial"/>
        <family val="2"/>
      </rPr>
      <t xml:space="preserve">Indenização Adicional </t>
    </r>
    <r>
      <rPr>
        <sz val="10"/>
        <rFont val="Arial"/>
        <family val="2"/>
      </rPr>
      <t xml:space="preserve"> </t>
    </r>
  </si>
  <si>
    <t>C</t>
  </si>
  <si>
    <r>
      <rPr>
        <b/>
        <sz val="10"/>
        <color indexed="8"/>
        <rFont val="Arial"/>
        <family val="2"/>
      </rPr>
      <t xml:space="preserve">TOTAL GRUPO C </t>
    </r>
    <r>
      <rPr>
        <sz val="10"/>
        <rFont val="Arial"/>
        <family val="2"/>
      </rPr>
      <t xml:space="preserve"> </t>
    </r>
  </si>
  <si>
    <r>
      <rPr>
        <b/>
        <sz val="10"/>
        <color indexed="8"/>
        <rFont val="Arial"/>
        <family val="2"/>
      </rPr>
      <t xml:space="preserve">GRUPO D </t>
    </r>
    <r>
      <rPr>
        <sz val="10"/>
        <rFont val="Arial"/>
        <family val="2"/>
      </rPr>
      <t xml:space="preserve"> </t>
    </r>
  </si>
  <si>
    <t xml:space="preserve">D1 </t>
  </si>
  <si>
    <r>
      <rPr>
        <sz val="10"/>
        <color indexed="8"/>
        <rFont val="Arial"/>
        <family val="2"/>
      </rPr>
      <t xml:space="preserve">Reincidência do Grupo A sobre B </t>
    </r>
    <r>
      <rPr>
        <sz val="10"/>
        <rFont val="Arial"/>
        <family val="2"/>
      </rPr>
      <t xml:space="preserve"> </t>
    </r>
  </si>
  <si>
    <t>D2</t>
  </si>
  <si>
    <t>Reincidência de Grupo A sobre Aviso Prévio Trabalhado e Reincidência do FGTS sobre Aviso Prévio Indenizado</t>
  </si>
  <si>
    <t>D</t>
  </si>
  <si>
    <r>
      <rPr>
        <b/>
        <sz val="10"/>
        <color indexed="8"/>
        <rFont val="Arial"/>
        <family val="2"/>
      </rPr>
      <t xml:space="preserve">TOTAL GRUPO D </t>
    </r>
    <r>
      <rPr>
        <sz val="10"/>
        <rFont val="Arial"/>
        <family val="2"/>
      </rPr>
      <t xml:space="preserve"> </t>
    </r>
  </si>
  <si>
    <r>
      <rPr>
        <b/>
        <sz val="10"/>
        <color indexed="8"/>
        <rFont val="Arial"/>
        <family val="2"/>
      </rPr>
      <t>TOTAL (A+B+C+D)</t>
    </r>
    <r>
      <rPr>
        <sz val="10"/>
        <rFont val="Arial"/>
        <family val="2"/>
      </rPr>
      <t xml:space="preserve"> </t>
    </r>
  </si>
  <si>
    <t>Orçamento Sintética</t>
  </si>
  <si>
    <t>m³</t>
  </si>
  <si>
    <t>m²</t>
  </si>
  <si>
    <t xml:space="preserve"> 98459 </t>
  </si>
  <si>
    <t>TAPUME COM TELHA METÁLICA. AF_05/2018</t>
  </si>
  <si>
    <t>un</t>
  </si>
  <si>
    <t>m</t>
  </si>
  <si>
    <t>SERVIÇOS PRELIMINARES</t>
  </si>
  <si>
    <t xml:space="preserve"> 1.2 </t>
  </si>
  <si>
    <t xml:space="preserve"> 5.1.1 </t>
  </si>
  <si>
    <t xml:space="preserve"> 5.1.2 </t>
  </si>
  <si>
    <t xml:space="preserve"> 18 </t>
  </si>
  <si>
    <t xml:space="preserve"> 5.1.3 </t>
  </si>
  <si>
    <t>SEDOP</t>
  </si>
  <si>
    <t xml:space="preserve"> 5.1.4 </t>
  </si>
  <si>
    <t xml:space="preserve"> 85416 </t>
  </si>
  <si>
    <t>REMOCAO DE TOMADAS OU INTERRUPTORES ELETRICOS</t>
  </si>
  <si>
    <t xml:space="preserve"> 5.1.5 </t>
  </si>
  <si>
    <t xml:space="preserve"> 5.1.6 </t>
  </si>
  <si>
    <t xml:space="preserve"> 5.1.9 </t>
  </si>
  <si>
    <t xml:space="preserve"> 97663 </t>
  </si>
  <si>
    <t>REMOÇÃO DE LOUÇAS, DE FORMA MANUAL, SEM REAPROVEITAMENTO. AF_12/2017</t>
  </si>
  <si>
    <t xml:space="preserve"> 5.1.10 </t>
  </si>
  <si>
    <t xml:space="preserve"> 5.1.11 </t>
  </si>
  <si>
    <t xml:space="preserve"> 5.1.12 </t>
  </si>
  <si>
    <t xml:space="preserve"> 5.1.13 </t>
  </si>
  <si>
    <t xml:space="preserve"> 5.1.14 </t>
  </si>
  <si>
    <t xml:space="preserve"> 5.1.15 </t>
  </si>
  <si>
    <t xml:space="preserve"> 5.1.16 </t>
  </si>
  <si>
    <t xml:space="preserve"> 5.1.17 </t>
  </si>
  <si>
    <t xml:space="preserve"> 5.1.18 </t>
  </si>
  <si>
    <t xml:space="preserve"> 5.1.19 </t>
  </si>
  <si>
    <t xml:space="preserve"> 5.1.20 </t>
  </si>
  <si>
    <t xml:space="preserve"> 5.1.21 </t>
  </si>
  <si>
    <t xml:space="preserve"> 97665 </t>
  </si>
  <si>
    <t>REMOÇÃO DE LUMINÁRIAS, DE FORMA MANUAL, SEM REAPROVEITAMENTO. AF_12/2017</t>
  </si>
  <si>
    <t xml:space="preserve"> 97661 </t>
  </si>
  <si>
    <t>REMOÇÃO DE CABOS ELÉTRICOS, DE FORMA MANUAL, SEM REAPROVEITAMENTO. AF_12/2017</t>
  </si>
  <si>
    <t xml:space="preserve"> 97660 </t>
  </si>
  <si>
    <t>REMOÇÃO DE INTERRUPTORES/TOMADAS ELÉTRICAS, DE FORMA MANUAL, SEM REAPROVEITAMENTO. AF_12/2017</t>
  </si>
  <si>
    <t xml:space="preserve"> 97644 </t>
  </si>
  <si>
    <t>REMOÇÃO DE PORTAS, DE FORMA MANUAL, SEM REAPROVEITAMENTO. AF_12/2017</t>
  </si>
  <si>
    <t xml:space="preserve"> 5.2.1 </t>
  </si>
  <si>
    <t xml:space="preserve"> 5.2.3 </t>
  </si>
  <si>
    <t xml:space="preserve"> 5.2.6 </t>
  </si>
  <si>
    <t xml:space="preserve"> 5.2.7 </t>
  </si>
  <si>
    <t xml:space="preserve"> 5.2.8 </t>
  </si>
  <si>
    <t xml:space="preserve"> 72137 </t>
  </si>
  <si>
    <t>PISO INDUSTRIAL ALTA RESISTENCIA, ESPESSURA 12MM, INCLUSO JUNTAS DE DILATACAO PLASTICAS E POLIMENTO MECANIZADO</t>
  </si>
  <si>
    <t xml:space="preserve"> 5.2.9 </t>
  </si>
  <si>
    <t xml:space="preserve"> 5.2.10 </t>
  </si>
  <si>
    <t xml:space="preserve"> 5.2.11 </t>
  </si>
  <si>
    <t xml:space="preserve"> 5.2.12 </t>
  </si>
  <si>
    <t xml:space="preserve"> 5.2.13 </t>
  </si>
  <si>
    <t xml:space="preserve"> 5.2.14 </t>
  </si>
  <si>
    <t>CPOS</t>
  </si>
  <si>
    <t xml:space="preserve"> 5.3 </t>
  </si>
  <si>
    <t xml:space="preserve"> 5.3.1 </t>
  </si>
  <si>
    <t xml:space="preserve"> 5.5 </t>
  </si>
  <si>
    <t xml:space="preserve"> 5.5.1 </t>
  </si>
  <si>
    <t xml:space="preserve"> 5.5.2 </t>
  </si>
  <si>
    <t xml:space="preserve"> 5.5.3 </t>
  </si>
  <si>
    <t xml:space="preserve"> 5.5.4 </t>
  </si>
  <si>
    <t xml:space="preserve"> 5.5.5 </t>
  </si>
  <si>
    <t xml:space="preserve"> 5.5.6 </t>
  </si>
  <si>
    <t>SETOP</t>
  </si>
  <si>
    <t xml:space="preserve"> 5.5.7 </t>
  </si>
  <si>
    <t xml:space="preserve"> 5.6 </t>
  </si>
  <si>
    <t xml:space="preserve"> 5.6.1 </t>
  </si>
  <si>
    <t xml:space="preserve"> 5.6.2 </t>
  </si>
  <si>
    <t xml:space="preserve"> 5.6.3 </t>
  </si>
  <si>
    <t xml:space="preserve"> 5.6.4 </t>
  </si>
  <si>
    <t xml:space="preserve"> 5.6.5 </t>
  </si>
  <si>
    <t xml:space="preserve"> 5.6.6 </t>
  </si>
  <si>
    <t xml:space="preserve"> 5.6.7 </t>
  </si>
  <si>
    <t xml:space="preserve"> 5.6.8 </t>
  </si>
  <si>
    <t xml:space="preserve"> 5.6.9 </t>
  </si>
  <si>
    <t xml:space="preserve"> 5.6.10 </t>
  </si>
  <si>
    <t xml:space="preserve"> 5.6.11 </t>
  </si>
  <si>
    <t xml:space="preserve"> 5.6.12 </t>
  </si>
  <si>
    <t xml:space="preserve"> 74245/001 </t>
  </si>
  <si>
    <t>PINTURA ACRILICA EM PISO CIMENTADO DUAS DEMAOS</t>
  </si>
  <si>
    <t xml:space="preserve"> 5.7 </t>
  </si>
  <si>
    <t xml:space="preserve"> 5.7.1 </t>
  </si>
  <si>
    <t xml:space="preserve"> 5.7.2 </t>
  </si>
  <si>
    <t xml:space="preserve"> 6.1.1 </t>
  </si>
  <si>
    <t xml:space="preserve"> 6.1.2 </t>
  </si>
  <si>
    <t xml:space="preserve"> 6.1.3 </t>
  </si>
  <si>
    <t xml:space="preserve"> 6.1.4 </t>
  </si>
  <si>
    <t xml:space="preserve"> 6.1.5 </t>
  </si>
  <si>
    <t xml:space="preserve"> 6.1.6 </t>
  </si>
  <si>
    <t xml:space="preserve"> 6.1.7 </t>
  </si>
  <si>
    <t xml:space="preserve"> 6.1.8 </t>
  </si>
  <si>
    <t xml:space="preserve"> 6.2 </t>
  </si>
  <si>
    <t xml:space="preserve"> 6.2.1 </t>
  </si>
  <si>
    <t xml:space="preserve"> 6.2.3 </t>
  </si>
  <si>
    <t xml:space="preserve"> 6.2.5 </t>
  </si>
  <si>
    <t xml:space="preserve"> 6.2.6 </t>
  </si>
  <si>
    <t xml:space="preserve"> 6.2.9 </t>
  </si>
  <si>
    <t xml:space="preserve"> 6.3 </t>
  </si>
  <si>
    <t xml:space="preserve"> 6.3.1 </t>
  </si>
  <si>
    <t xml:space="preserve"> 6.3.2 </t>
  </si>
  <si>
    <t xml:space="preserve"> 6.4 </t>
  </si>
  <si>
    <t xml:space="preserve"> 6.4.1 </t>
  </si>
  <si>
    <t xml:space="preserve"> 6.4.2 </t>
  </si>
  <si>
    <t xml:space="preserve"> 6.4.3 </t>
  </si>
  <si>
    <t xml:space="preserve"> 6.4.4 </t>
  </si>
  <si>
    <t xml:space="preserve"> 6.4.5 </t>
  </si>
  <si>
    <t xml:space="preserve"> 6.4.6 </t>
  </si>
  <si>
    <t xml:space="preserve"> 6.4.7 </t>
  </si>
  <si>
    <t xml:space="preserve"> 6.5 </t>
  </si>
  <si>
    <t xml:space="preserve"> 6.5.1 </t>
  </si>
  <si>
    <t xml:space="preserve"> 6.5.2 </t>
  </si>
  <si>
    <t xml:space="preserve"> 6.5.3 </t>
  </si>
  <si>
    <t xml:space="preserve"> 7.5 </t>
  </si>
  <si>
    <t xml:space="preserve"> 96616 </t>
  </si>
  <si>
    <t>LASTRO DE CONCRETO MAGRO, APLICADO EM BLOCOS DE COROAMENTO OU SAPATAS. AF_08/2017</t>
  </si>
  <si>
    <t xml:space="preserve"> 9564 </t>
  </si>
  <si>
    <t xml:space="preserve"> 8759 </t>
  </si>
  <si>
    <t xml:space="preserve"> 763 </t>
  </si>
  <si>
    <t>Un</t>
  </si>
  <si>
    <t xml:space="preserve"> 9523 </t>
  </si>
  <si>
    <t xml:space="preserve"> 89402 </t>
  </si>
  <si>
    <t>TUBO, PVC, SOLDÁVEL, DN 25MM, INSTALADO EM RAMAL DE DISTRIBUIÇÃO DE ÁGUA - FORNECIMENTO E INSTALAÇÃO. AF_12/2014</t>
  </si>
  <si>
    <t xml:space="preserve"> 89448 </t>
  </si>
  <si>
    <t>TUBO, PVC, SOLDÁVEL, DN 40MM, INSTALADO EM PRUMADA DE ÁGUA - FORNECIMENTO E INSTALAÇÃO. AF_12/2014</t>
  </si>
  <si>
    <t xml:space="preserve"> 89449 </t>
  </si>
  <si>
    <t>TUBO, PVC, SOLDÁVEL, DN 50MM, INSTALADO EM PRUMADA DE ÁGUA - FORNECIMENTO E INSTALAÇÃO. AF_12/2014</t>
  </si>
  <si>
    <t xml:space="preserve"> 89497 </t>
  </si>
  <si>
    <t>JOELHO 90 GRAUS, PVC, SOLDÁVEL, DN 40MM, INSTALADO EM PRUMADA DE ÁGUA - FORNECIMENTO E INSTALAÇÃO. AF_12/2014</t>
  </si>
  <si>
    <t xml:space="preserve"> 89501 </t>
  </si>
  <si>
    <t>JOELHO 90 GRAUS, PVC, SOLDÁVEL, DN 50MM, INSTALADO EM PRUMADA DE ÁGUA - FORNECIMENTO E INSTALAÇÃO. AF_12/2014</t>
  </si>
  <si>
    <t xml:space="preserve"> 89440 </t>
  </si>
  <si>
    <t>TE, PVC, SOLDÁVEL, DN 25MM, INSTALADO EM RAMAL DE DISTRIBUIÇÃO DE ÁGUA - FORNECIMENTO E INSTALAÇÃO. AF_12/2014</t>
  </si>
  <si>
    <t xml:space="preserve"> 89623 </t>
  </si>
  <si>
    <t>TE, PVC, SOLDÁVEL, DN 40MM, INSTALADO EM PRUMADA DE ÁGUA - FORNECIMENTO E INSTALAÇÃO. AF_12/2014</t>
  </si>
  <si>
    <t xml:space="preserve"> 89625 </t>
  </si>
  <si>
    <t>TE, PVC, SOLDÁVEL, DN 50MM, INSTALADO EM PRUMADA DE ÁGUA - FORNECIMENTO E INSTALAÇÃO. AF_12/2014</t>
  </si>
  <si>
    <t xml:space="preserve"> 89626 </t>
  </si>
  <si>
    <t>TÊ DE REDUÇÃO, PVC, SOLDÁVEL, DN 50MM X 40MM, INSTALADO EM PRUMADA DE ÁGUA - FORNECIMENTO E INSTALAÇÃO. AF_12/2014</t>
  </si>
  <si>
    <t xml:space="preserve"> 89575 </t>
  </si>
  <si>
    <t>LUVA, PVC, SOLDÁVEL, DN 50MM, INSTALADO EM PRUMADA DE ÁGUA - FORNECIMENTO E INSTALAÇÃO. AF_12/2014</t>
  </si>
  <si>
    <t xml:space="preserve"> 86886 </t>
  </si>
  <si>
    <t>ENGATE FLEXÍVEL EM INOX, 1/2  X 30CM - FORNECIMENTO E INSTALAÇÃO. AF_01/2020</t>
  </si>
  <si>
    <t xml:space="preserve"> 86884 </t>
  </si>
  <si>
    <t>ENGATE FLEXÍVEL EM PLÁSTICO BRANCO, 1/2 X 30CM - FORNECIMENTO E INSTALAÇÃO. AF_01/2020</t>
  </si>
  <si>
    <t xml:space="preserve"> 89849 </t>
  </si>
  <si>
    <t>TUBO PVC, SERIE NORMAL, ESGOTO PREDIAL, DN 150 MM, FORNECIDO E INSTALADO EM SUBCOLETOR AÉREO DE ESGOTO SANITÁRIO. AF_12/2014</t>
  </si>
  <si>
    <t xml:space="preserve"> 89713 </t>
  </si>
  <si>
    <t>TUBO PVC, SERIE NORMAL, ESGOTO PREDIAL, DN 75 MM, FORNECIDO E INSTALADO EM RAMAL DE DESCARGA OU RAMAL DE ESGOTO SANITÁRIO. AF_12/2014</t>
  </si>
  <si>
    <t xml:space="preserve"> 89739 </t>
  </si>
  <si>
    <t>JOELHO 45 GRAUS, PVC, SERIE NORMAL, ESGOTO PREDIAL, DN 75 MM, JUNTA ELÁSTICA, FORNECIDO E INSTALADO EM RAMAL DE DESCARGA OU RAMAL DE ESGOTO SANITÁRIO. AF_12/2014</t>
  </si>
  <si>
    <t xml:space="preserve"> 89732 </t>
  </si>
  <si>
    <t>JOELHO 45 GRAUS, PVC, SERIE NORMAL, ESGOTO PREDIAL, DN 50 MM, JUNTA ELÁSTICA, FORNECIDO E INSTALADO EM RAMAL DE DESCARGA OU RAMAL DE ESGOTO SANITÁRIO. AF_12/2014</t>
  </si>
  <si>
    <t xml:space="preserve"> 89726 </t>
  </si>
  <si>
    <t>JOELHO 45 GRAUS, PVC, SERIE NORMAL, ESGOTO PREDIAL, DN 40 MM, JUNTA SOLDÁVEL, FORNECIDO E INSTALADO EM RAMAL DE DESCARGA OU RAMAL DE ESGOTO SANITÁRIO. AF_12/2014</t>
  </si>
  <si>
    <t xml:space="preserve"> 93382 </t>
  </si>
  <si>
    <t>REATERRO MANUAL DE VALAS COM COMPACTAÇÃO MECANIZADA. AF_04/2016</t>
  </si>
  <si>
    <t>ESCAVAÇÃO MANUAL DE VALA COM PROFUNDIDADE MENOR OU IGUAL A 1,30 M. AF_02/2021</t>
  </si>
  <si>
    <t xml:space="preserve"> 9905 </t>
  </si>
  <si>
    <t xml:space="preserve"> 85120 </t>
  </si>
  <si>
    <t>MANOMETRO 0 A 200 PSI (0 A 14 KGF/CM2), D = 50MM - FORNECIMENTO E COLOCACAO</t>
  </si>
  <si>
    <t xml:space="preserve"> 9670 </t>
  </si>
  <si>
    <t xml:space="preserve"> 74180/001 </t>
  </si>
  <si>
    <t>REGISTRO GAVETA 2.1/2" BRUTO LATAO - FORNECIMENTO E INSTALACAO</t>
  </si>
  <si>
    <t xml:space="preserve"> 74182/001 </t>
  </si>
  <si>
    <t>REGISTRO GAVETA 1.1/2" BRUTO LATAO - FORNECIMENTO E INSTALACAO</t>
  </si>
  <si>
    <t xml:space="preserve"> 74184/001 </t>
  </si>
  <si>
    <t>REGISTRO GAVETA 1" BRUTO LATAO - FORNECIMENTO E INSTALACAO</t>
  </si>
  <si>
    <t xml:space="preserve"> 73795/013 </t>
  </si>
  <si>
    <t>VÁLVULA DE RETENÇÃO HORIZONTAL Ø 65MM (2.1/2") - FORNECIMENTO E INSTALAÇÃO</t>
  </si>
  <si>
    <t xml:space="preserve"> 11173 </t>
  </si>
  <si>
    <t xml:space="preserve"> 83633 </t>
  </si>
  <si>
    <t>HIDRANTE SUBTERRANEO FERRO FUNDIDO C/ CURVA LONGA E CAIXA DN=75MM</t>
  </si>
  <si>
    <t xml:space="preserve"> 7861 </t>
  </si>
  <si>
    <t xml:space="preserve"> 96974 </t>
  </si>
  <si>
    <t>CORDOALHA DE COBRE NU 50 MM², NÃO ENTERRADA, COM ISOLADOR - FORNECIMENTO E INSTALAÇÃO. AF_12/2017</t>
  </si>
  <si>
    <t xml:space="preserve"> 83485 </t>
  </si>
  <si>
    <t>HASTE DE ATERRAMENTO EM AÇO COM 3,00 M DE COMPRIMENTO E DN = 5/8" REVESTIDA COM BAIXA CAMADA DE COBRE, SEM CONECTOR</t>
  </si>
  <si>
    <t xml:space="preserve"> 93008 </t>
  </si>
  <si>
    <t>ELETRODUTO RÍGIDO ROSCÁVEL, PVC, DN 50 MM (1 1/2") - FORNECIMENTO E INSTALAÇÃO. AF_12/2015</t>
  </si>
  <si>
    <t xml:space="preserve"> 10326 </t>
  </si>
  <si>
    <t>CLIMATIZAÇÃO</t>
  </si>
  <si>
    <t>INSTALAÇÃO MECÂNICA DE CLIMATIZAÇÃO</t>
  </si>
  <si>
    <t xml:space="preserve"> 2359 </t>
  </si>
  <si>
    <t xml:space="preserve"> 10370 </t>
  </si>
  <si>
    <t xml:space="preserve"> 10372 </t>
  </si>
  <si>
    <t xml:space="preserve"> 7289 </t>
  </si>
  <si>
    <t xml:space="preserve"> 11391 </t>
  </si>
  <si>
    <t xml:space="preserve"> 764 </t>
  </si>
  <si>
    <t xml:space="preserve"> 9521 </t>
  </si>
  <si>
    <t>DRENAGEM AC</t>
  </si>
  <si>
    <t xml:space="preserve"> 89424 </t>
  </si>
  <si>
    <t>LUVA, PVC, SOLDÁVEL, DN 25MM, INSTALADO EM RAMAL DE DISTRIBUIÇÃO DE ÁGUA - FORNECIMENTO E INSTALAÇÃO. AF_12/2014</t>
  </si>
  <si>
    <t xml:space="preserve"> 89409 </t>
  </si>
  <si>
    <t>JOELHO 45 GRAUS, PVC, SOLDÁVEL, DN 25MM, INSTALADO EM RAMAL DE DISTRIBUIÇÃO DE ÁGUA - FORNECIMENTO E INSTALAÇÃO. AF_12/2014</t>
  </si>
  <si>
    <t xml:space="preserve"> 89408 </t>
  </si>
  <si>
    <t>JOELHO 90 GRAUS, PVC, SOLDÁVEL, DN 25MM, INSTALADO EM RAMAL DE DISTRIBUIÇÃO DE ÁGUA - FORNECIMENTO E INSTALAÇÃO. AF_12/2014</t>
  </si>
  <si>
    <t xml:space="preserve"> 90447 </t>
  </si>
  <si>
    <t>RASGO EM ALVENARIA PARA ELETRODUTOS COM DIAMETROS MENORES OU IGUAIS A 40 MM. AF_05/2015</t>
  </si>
  <si>
    <t>EQUIPAMENTOS</t>
  </si>
  <si>
    <t xml:space="preserve"> 4286 </t>
  </si>
  <si>
    <t xml:space="preserve"> 3781 </t>
  </si>
  <si>
    <t xml:space="preserve"> 190304 </t>
  </si>
  <si>
    <t xml:space="preserve"> 95956 </t>
  </si>
  <si>
    <t>(COMPOSIÇÃO REPRESENTATIVA) EXECUÇÃO DE ESTRUTURAS DE CONCRETO ARMADO, PARA EDIFICAÇÃO HABITACIONAL UNIFAMILIAR TÉRREA (CASA EM EMPREENDIMENTOS), FCK = 25 MPA. AF_01/2017</t>
  </si>
  <si>
    <t>DEMOLIÇÃO DE PISO CERÂMICO OU LADRILHO</t>
  </si>
  <si>
    <t>DEMOLIÇÃO DE FORROS</t>
  </si>
  <si>
    <t>PORTA EM VIDRO TEMPERADO 10MM, NA COR VERDE, INCLUSIVE FERRAGENS E ACESSÓRIOS E INSTALAÇÃO</t>
  </si>
  <si>
    <t>CORRIMÃO EM AÇO INOX Ø=1 1/2", DUPLO, H=90CM</t>
  </si>
  <si>
    <t>FORNECIMENTO E INSTALAÇÃO DE ELETROCALHA PERFURADA 200 X 100 X 3000 MM (REF. MOPA OU SIMILAR)</t>
  </si>
  <si>
    <t>SUPORTE HORIZONTAL 200 X 50 MM PARA ELETROCALHA METÁLICA (REF.: MOPA OU SIMILAR)</t>
  </si>
  <si>
    <t>TANQUE DE PRESSÃO CAPACIDADE 30 LT (P/INCENDIO)</t>
  </si>
  <si>
    <t>FORNECIMENTO E INSTALAÇÃO  DE PRESSOSTATO 0 A 10 KGF/CM2</t>
  </si>
  <si>
    <t>BOMBA PARA INCÊNDIO JOCKEY 2CV</t>
  </si>
  <si>
    <t>ACIONADOR MANUAL (BOTOEIRA) TIPO QUEBRA-VIDRO, P/INSTAL. INCENDIO</t>
  </si>
  <si>
    <t>DISJUNTOR TERMOMAGNETICO TRIPOLAR 500 A, PADRÃO DIN (EUROPEU - LINHA BRANCA), 65KA</t>
  </si>
  <si>
    <t>FORNECIMENTO E INSTALAÇÃO DE CONDICIONADOR DE AR TIPO SPLIT 18000 BTU/H C/ COMPRESSOR ROTATIVO</t>
  </si>
  <si>
    <t>FORNECIMENTO E INSTALAÇÃO DE CONDICIONADOR DE AR TIPO SPLIT 30000 BTU/H C/ COMPRESSOR ROTATIVO</t>
  </si>
  <si>
    <t>FORNECIMENTO E INSTALAÇÃO DE CONDICIONADOR DE AR TIPO SPLIT 48000 BTU/H C/ COMPRESSOR ROTATIVO</t>
  </si>
  <si>
    <t>FORNECIMENTO E INSTALAÇÃO DE TUBULAÇÃO EM COBRE P/ INTERLIGAÇÃO DO CONDENSADOR AO EVAPORADOR, INCLUSIVE ISOLAMENTO, ALIMENTAÇÃO ELÉTRICA, CONEXÕES E FIXAÇÕES, P/ CONDICIONADORES DE AR SPLIT SYSTEM ATÉ 48.000 BTU.</t>
  </si>
  <si>
    <t>FORNECIMENTO  E INSTALAÇÃO DE TUBO DE BORRACHA ELASTOMÉRICA ARMAFLEX M-28  Ø3/4"</t>
  </si>
  <si>
    <t>FORNECIMENTO E INSTALAÇÃO DE ELETROCALHA PERFURADA 300 X 100 X 3000 MM (REF. MOPA OU SIMILAR)</t>
  </si>
  <si>
    <t>CURVA HORIZONTAL 300 X 100 MM PARA ELETROCALHA METÁLICA, COM ÂNGULO 90° (REF.: MOPA OU SIMILAR)</t>
  </si>
  <si>
    <t>DISPENSER PARA SABONETE LÍQUIDO</t>
  </si>
  <si>
    <t>CUBA DE SOBREPOR (DECA LINHA CARRARA REF.L34 OU SIMILAR)</t>
  </si>
  <si>
    <t>LAVATÓRIO DE LOUÇA S/ COLUNA (INCL. TORN.SIFÃO E VÁLVULA )-PNE</t>
  </si>
  <si>
    <t xml:space="preserve"> 2849 </t>
  </si>
  <si>
    <t>kg</t>
  </si>
  <si>
    <t xml:space="preserve"> 11196 </t>
  </si>
  <si>
    <t xml:space="preserve"> 071158 </t>
  </si>
  <si>
    <t>AGETOP CIVIL</t>
  </si>
  <si>
    <t>CURVA DE 90 GRAUS AÇO GALVANIZADO DIÂMETRO 4"</t>
  </si>
  <si>
    <t xml:space="preserve"> 071258 </t>
  </si>
  <si>
    <t>ELETRODUTO EM AÇO ZINCADO DIÂMETRO 4"</t>
  </si>
  <si>
    <t xml:space="preserve"> 3271 </t>
  </si>
  <si>
    <t xml:space="preserve"> 3326 </t>
  </si>
  <si>
    <t xml:space="preserve"> 11770 </t>
  </si>
  <si>
    <t xml:space="preserve"> 1060374 </t>
  </si>
  <si>
    <t>CAERN</t>
  </si>
  <si>
    <t>CHAVE SECCIONADORA TRIPOLAR 15KV - 400A, COM PORTA FUSIVELINCORPORADO</t>
  </si>
  <si>
    <t xml:space="preserve"> 071271 </t>
  </si>
  <si>
    <t>ELO FUSIVEL 10 K - 15 KV</t>
  </si>
  <si>
    <t xml:space="preserve"> 3327 </t>
  </si>
  <si>
    <t xml:space="preserve"> ELE-HAS-005 </t>
  </si>
  <si>
    <t>HASTE DE AÇO COBREADA PARA ATERRAMENTO DIÂMETRO 3/4"X 3000 MM,CONFORME PADRÕES TELEBRÁS</t>
  </si>
  <si>
    <t>U</t>
  </si>
  <si>
    <t xml:space="preserve"> 2909 </t>
  </si>
  <si>
    <t xml:space="preserve"> 9915 </t>
  </si>
  <si>
    <t xml:space="preserve"> 3467 </t>
  </si>
  <si>
    <t xml:space="preserve"> 73857/005 </t>
  </si>
  <si>
    <t xml:space="preserve"> 2834 </t>
  </si>
  <si>
    <t xml:space="preserve"> 2884 </t>
  </si>
  <si>
    <t xml:space="preserve"> 2899 </t>
  </si>
  <si>
    <t xml:space="preserve"> 3066 </t>
  </si>
  <si>
    <t xml:space="preserve"> 2841 </t>
  </si>
  <si>
    <t xml:space="preserve"> 486 </t>
  </si>
  <si>
    <t xml:space="preserve"> 95734 </t>
  </si>
  <si>
    <t>LUVA PARA ELETRODUTO, PVC, SOLDÁVEL, DN 32 MM (1), APARENTE, INSTALADA EM TETO - FORNECIMENTO E INSTALAÇÃO. AF_11/2016_P</t>
  </si>
  <si>
    <t xml:space="preserve"> 12457 </t>
  </si>
  <si>
    <t xml:space="preserve"> 12456 </t>
  </si>
  <si>
    <t xml:space="preserve"> 12458 </t>
  </si>
  <si>
    <t xml:space="preserve"> 2955 </t>
  </si>
  <si>
    <t xml:space="preserve"> 3332 </t>
  </si>
  <si>
    <t xml:space="preserve"> 11776 </t>
  </si>
  <si>
    <t xml:space="preserve"> 4718 </t>
  </si>
  <si>
    <t xml:space="preserve"> 11083 </t>
  </si>
  <si>
    <t xml:space="preserve"> 4015 </t>
  </si>
  <si>
    <t xml:space="preserve"> 3999 </t>
  </si>
  <si>
    <t xml:space="preserve"> 7379 </t>
  </si>
  <si>
    <t xml:space="preserve"> 83490 </t>
  </si>
  <si>
    <t>CHAVE FACA TRIPOLAR BLINDADA 250V/30A - FORNECIMENTO E INSTALACAO</t>
  </si>
  <si>
    <t xml:space="preserve"> 9913 </t>
  </si>
  <si>
    <t>CABO DE ALUMINIO NU ASC/CA 7 FIOS - 1/0 AWG - FORNECIMENTO</t>
  </si>
  <si>
    <t>CABO COBRE FLEXÍVEL, NÃO HOLOGENADO, 95,0MM2 - 0,6/1KV / 90º</t>
  </si>
  <si>
    <t>FORNECIMENTO DE ARRUELA GALVANIZADA, QUADRADA, 18 X 38 MM</t>
  </si>
  <si>
    <t>FORNECIMENTO DE CONECTOR CUNHA 4-2 AWG - 6 A 1/0</t>
  </si>
  <si>
    <t>CONECTOR PARAFUSO FENDIDO PARA CABO DE 70MM2 - FORNECIMENTO E INSTALACAO</t>
  </si>
  <si>
    <t>FORNECIMENTO DE ELO FUSÍVEL TIPO 12 H, COMP.= 500MM</t>
  </si>
  <si>
    <t>FORNECIMENTO DE PARAFUSO CABEÇA ABAULADA 16 X 45MM</t>
  </si>
  <si>
    <t>FORNECIMENTO E INSTALAÇÃO DE PÁRA-RAIO DE DISTRIBUIÇÃO POLIMÉRICO 12KV, C/ DESLIGAMENTO AUTOMÁTICO, RESIST. NÃO LINEAR</t>
  </si>
  <si>
    <t>FORNECIMENTO E INSTALAÇÕA DE ISOLADOR DE PINO DE VIDRO MULTI-CORPO P/ 15 KV</t>
  </si>
  <si>
    <t>FORNECIMENTO DE ALÇA PREFORMADA DE ALUMÍNIO P/ CA 1/0 AWG</t>
  </si>
  <si>
    <t>FORNECIMENTO DE GANCHO DE OLHAL C/ FURO 18 MM</t>
  </si>
  <si>
    <t>FORNECIMENTO DE MANILHA SAPATILHA EM FERRO NODULAR GALVANIZADO</t>
  </si>
  <si>
    <t>FORNECIMENTO DE ISOLADOR DE DISCO POLIMÉRICO 15 KV</t>
  </si>
  <si>
    <t>FORNECIMENTO DE ARAME DE FERRO GALVANIZADO 12 BWG</t>
  </si>
  <si>
    <t>FORNECIMENTO E INSTALAÇÃO DE CAIXA PARA MEDIÇÃO INDIRETA PADRÃO ENERGISA (1.50 X 0.60 X 0.30 M)</t>
  </si>
  <si>
    <t>TERMINAL DE COMPRESSÃO 2 FUROS PARA CABO DE 95 MM2 - FORNECIMENTO E INSTALAÇÃO</t>
  </si>
  <si>
    <t>TERMINAL DE COMPRESSÃO 2 FUROS PARA CABO DE 185 MM2 - FORNECIMENTO E INSTALAÇÃO</t>
  </si>
  <si>
    <t>TERMINAL DE COMPRESSÃO 2 FUROS PARA CABO DE 50 MM2 - FORNECIMENTO E INSTALAÇÃO</t>
  </si>
  <si>
    <t>FORNECIMENTO DE SUPORTE P/ TRANSFORMADOR EM POSTE DT</t>
  </si>
  <si>
    <t>FORNECIMENTO DE PORCA OLHAL EM AÇO CARBONO 16 MM</t>
  </si>
  <si>
    <t>POSTE DE CONCRETO DUPLO T (DT) 11/1000 - FORNECIMENTO E ASSENTAMENTO</t>
  </si>
  <si>
    <t>CAIXA DE INSPEÇÃO EM PVC 300MM</t>
  </si>
  <si>
    <t>CAIXA DE PASSAGEM EM ALVENARIA DE TIJOLOS MACIÇOS ESP. = 0,12M,  DIM. INT. =  0.40 X 0.40 X 0.30M, COM BRITA E GRELHA EM FERRO FUNDIDO</t>
  </si>
  <si>
    <t>FITA ISOLANTE ALTA FUSÃO 19 MM X 10 M - FORNECIMENTO</t>
  </si>
  <si>
    <t>FITA EM AÇO INOX, FUSIMEC OU SIMILAR - FORNECIMENTO</t>
  </si>
  <si>
    <t>FORNECIMENTO E INSTALAÇÃO DE BUCHA DE PASSAGEM INTERNA/INTERNA, EM PORCELANA, CLASSE 15 KV, CORRENTE 200A (NBI 95 KV), INCLUSO SUPORTE P/BUCHA</t>
  </si>
  <si>
    <t>FORNECIMENTO E INSTALAÇÃO DE CHAVE SECCIONADORA TRIPOLAR 15KV - 400A</t>
  </si>
  <si>
    <t>Curva ABC de Serviços</t>
  </si>
  <si>
    <t>Valor  Unit</t>
  </si>
  <si>
    <t>Peso Acumulado (%)</t>
  </si>
  <si>
    <t xml:space="preserve"> 059436 </t>
  </si>
  <si>
    <t>CABO UTP CAT. 6</t>
  </si>
  <si>
    <t>BDI - EQUIPAMENTO</t>
  </si>
  <si>
    <t>SENAI-SERVIÇO NACIONAL DE APRENDIZAGEM INDUSTRIAL</t>
  </si>
  <si>
    <t>DATA REFERÊNCIA TÉCNICA: JULHO/2021</t>
  </si>
  <si>
    <t xml:space="preserve"> 2.1 </t>
  </si>
  <si>
    <t>SERVIÇOS E PROGRAMAS</t>
  </si>
  <si>
    <t xml:space="preserve"> 2.1.1 </t>
  </si>
  <si>
    <t xml:space="preserve"> 016692 </t>
  </si>
  <si>
    <t>ATESTADO PPRA (NR9) - ANUAL</t>
  </si>
  <si>
    <t xml:space="preserve"> 2.1.2 </t>
  </si>
  <si>
    <t xml:space="preserve"> 016691 </t>
  </si>
  <si>
    <t>ATESTADO PCMSO (NR7)- ANUAL</t>
  </si>
  <si>
    <t xml:space="preserve"> 2.1.3 </t>
  </si>
  <si>
    <t xml:space="preserve"> ACCRO </t>
  </si>
  <si>
    <t xml:space="preserve"> 2.1.4 </t>
  </si>
  <si>
    <t xml:space="preserve"> pgr </t>
  </si>
  <si>
    <t xml:space="preserve"> 2.1.5 </t>
  </si>
  <si>
    <t xml:space="preserve"> 012700 </t>
  </si>
  <si>
    <t>ARMARIO DE PRONTO-SOCORRO EM OBRAS</t>
  </si>
  <si>
    <t xml:space="preserve"> 2.2 </t>
  </si>
  <si>
    <t>INSTALAÇÕES PROVISORIAS</t>
  </si>
  <si>
    <t xml:space="preserve"> 2.2.1 </t>
  </si>
  <si>
    <t xml:space="preserve"> 2.2.2 </t>
  </si>
  <si>
    <t xml:space="preserve"> 2.2.3 </t>
  </si>
  <si>
    <t xml:space="preserve"> 73847/005 </t>
  </si>
  <si>
    <t>ALUGUEL CONTAINER/SANIT C/7 VASOS/1 LAVAT/1 MIC LARG=2,20M            COMPR=6,20M ALT=2,50M CHAPA ACO NERV TRAPEZ FORRO C/ISOL              TERMO-ACUST CHASSIS REFORC PISO COMPENS NAVAL INCL INST ELET          /HIDRO-SANIT EXCL TRANSP/CARGA/DESCARGA</t>
  </si>
  <si>
    <t xml:space="preserve"> 2.2.4 </t>
  </si>
  <si>
    <t xml:space="preserve"> 73847/001 </t>
  </si>
  <si>
    <t>ALUGUEL CONTAINER/ESCRIT INCL INST ELET LARG=2,20 COMP=6,20M          ALT=2,50M CHAPA ACO C/NERV TRAPEZ FORRO C/ISOL TERMO/ACUSTICO         CHASSIS REFORC PISO COMPENS NAVAL EXC TRANSP/CARGA/DESCARGA</t>
  </si>
  <si>
    <t xml:space="preserve"> 2.2.5 </t>
  </si>
  <si>
    <t xml:space="preserve"> IIO-BAR-040 </t>
  </si>
  <si>
    <t>BARRACÃO DE OBRA PARA REFEITÓRIO TIPO-I, ÁREA INTERNA 18,15M2, EM CHAPA DE COMPENSADO RESINADO (OBRA DE MÉDIO PORTE, EFETIVO DE 30 A 60 HOMENS), PADRÃO DER-MG</t>
  </si>
  <si>
    <t xml:space="preserve"> 2.2.6 </t>
  </si>
  <si>
    <t xml:space="preserve"> 11703 </t>
  </si>
  <si>
    <t xml:space="preserve"> 2.2.7 </t>
  </si>
  <si>
    <t xml:space="preserve"> 2.2.8 </t>
  </si>
  <si>
    <t xml:space="preserve"> 2.2.9 </t>
  </si>
  <si>
    <t xml:space="preserve"> 01.04.20 </t>
  </si>
  <si>
    <t>SUDECAP</t>
  </si>
  <si>
    <t>REMANEJAMENTO DE TAPUME</t>
  </si>
  <si>
    <t xml:space="preserve"> 2.2.10 </t>
  </si>
  <si>
    <t xml:space="preserve"> 4740 </t>
  </si>
  <si>
    <t>m²xmês</t>
  </si>
  <si>
    <t xml:space="preserve"> 2.3 </t>
  </si>
  <si>
    <t>TAXAS E LICENÇAS</t>
  </si>
  <si>
    <t xml:space="preserve"> 2.3.1 </t>
  </si>
  <si>
    <t xml:space="preserve"> PREFEITURA </t>
  </si>
  <si>
    <t>TAXAS DE PREFEITURA ALVARÁ _ CONSTRUÇÃO COMERCIAL</t>
  </si>
  <si>
    <t xml:space="preserve"> 2.3.2 </t>
  </si>
  <si>
    <t xml:space="preserve"> TAXA HAB </t>
  </si>
  <si>
    <t>TAXAS DE PREFEITURA HABITE-SE</t>
  </si>
  <si>
    <t xml:space="preserve"> 2.3.3 </t>
  </si>
  <si>
    <t>SERVIÇOS INICIAIS</t>
  </si>
  <si>
    <t xml:space="preserve"> 4.1.1 </t>
  </si>
  <si>
    <t xml:space="preserve"> 011329 </t>
  </si>
  <si>
    <t xml:space="preserve"> 4.1.2 </t>
  </si>
  <si>
    <t xml:space="preserve"> 50 </t>
  </si>
  <si>
    <t xml:space="preserve"> 4.1.3 </t>
  </si>
  <si>
    <t xml:space="preserve"> 5158 </t>
  </si>
  <si>
    <t xml:space="preserve"> 4.1.4 </t>
  </si>
  <si>
    <t xml:space="preserve"> 5152 </t>
  </si>
  <si>
    <t xml:space="preserve"> 4.1.5 </t>
  </si>
  <si>
    <t xml:space="preserve"> 020155 </t>
  </si>
  <si>
    <t>DEMOLIÇÃO MANUAL EM MURO/PAREDE PLACA PRÉ-MOLDADA C/TRANSP. ATÉ CB. E CARGA</t>
  </si>
  <si>
    <t xml:space="preserve"> 4.1.6 </t>
  </si>
  <si>
    <t xml:space="preserve"> 21 </t>
  </si>
  <si>
    <t xml:space="preserve"> 4.1.7 </t>
  </si>
  <si>
    <t xml:space="preserve"> 97635 </t>
  </si>
  <si>
    <t>DEMOLIÇÃO DE PAVIMENTO INTERTRAVADO, DE FORMA MANUAL, COM REAPROVEITAMENTO. AF_12/2017</t>
  </si>
  <si>
    <t xml:space="preserve"> 4.1.8 </t>
  </si>
  <si>
    <t xml:space="preserve"> 97625 </t>
  </si>
  <si>
    <t>DEMOLIÇÃO DE ALVENARIA PARA QUALQUER TIPO DE BLOCO, DE FORMA MECANIZADA, SEM REAPROVEITAMENTO. AF_12/2017</t>
  </si>
  <si>
    <t xml:space="preserve"> 4.1.9 </t>
  </si>
  <si>
    <t xml:space="preserve"> 4977 </t>
  </si>
  <si>
    <t xml:space="preserve"> 4.1.10 </t>
  </si>
  <si>
    <t xml:space="preserve"> 4.2 </t>
  </si>
  <si>
    <t>SERVIÇO EM TERRAPLENAGEM</t>
  </si>
  <si>
    <t xml:space="preserve"> 4.2.1 </t>
  </si>
  <si>
    <t xml:space="preserve"> 9937 </t>
  </si>
  <si>
    <t xml:space="preserve"> 4.2.2 </t>
  </si>
  <si>
    <t xml:space="preserve"> 020017 </t>
  </si>
  <si>
    <t xml:space="preserve"> 4.2.6 </t>
  </si>
  <si>
    <t xml:space="preserve"> 043311 </t>
  </si>
  <si>
    <t>SIURB INFRA</t>
  </si>
  <si>
    <t>CORTE, RECORTE E REMOÇÃO DE ÁRVORES INCLUSIVE RAIZES DIÂM. &gt; 15 E &lt; 30CM</t>
  </si>
  <si>
    <t xml:space="preserve"> 4.2.7 </t>
  </si>
  <si>
    <t xml:space="preserve"> 78472 </t>
  </si>
  <si>
    <t>SERVICOS TOPOGRAFICOS PARA PAVIMENTACAO, INCLUSIVE NOTA DE SERVICOS, ACOMPANHAMENTO E GREIDE</t>
  </si>
  <si>
    <t xml:space="preserve"> 4.3 </t>
  </si>
  <si>
    <t>INFRAESTRUTURA - PRÉDIOS</t>
  </si>
  <si>
    <t xml:space="preserve"> 4.3.1 </t>
  </si>
  <si>
    <t xml:space="preserve"> 96521 </t>
  </si>
  <si>
    <t>ESCAVAÇÃO MECANIZADA PARA BLOCO DE COROAMENTO OU SAPATA, COM PREVISÃO DE FÔRMA, COM RETROESCAVADEIRA. AF_06/2017</t>
  </si>
  <si>
    <t xml:space="preserve"> 4.3.2 </t>
  </si>
  <si>
    <t xml:space="preserve"> 4.3.3 </t>
  </si>
  <si>
    <t xml:space="preserve"> 96538 </t>
  </si>
  <si>
    <t>FABRICAÇÃO, MONTAGEM E DESMONTAGEM DE FÔRMA PARA SAPATA, EM CHAPA DE MADEIRA COMPENSADA RESINADA, E=17 MM, 2 UTILIZAÇÕES. AF_06/2017</t>
  </si>
  <si>
    <t xml:space="preserve"> 4.3.4 </t>
  </si>
  <si>
    <t xml:space="preserve"> 96544 </t>
  </si>
  <si>
    <t>ARMAÇÃO DE BLOCO, VIGA BALDRAME OU SAPATA UTILIZANDO AÇO CA-50 DE 6,3 MM - MONTAGEM. AF_06/2017</t>
  </si>
  <si>
    <t xml:space="preserve"> 4.3.5 </t>
  </si>
  <si>
    <t xml:space="preserve"> 96545 </t>
  </si>
  <si>
    <t>ARMAÇÃO DE BLOCO, VIGA BALDRAME OU SAPATA UTILIZANDO AÇO CA-50 DE 8 MM - MONTAGEM. AF_06/2017</t>
  </si>
  <si>
    <t xml:space="preserve"> 4.3.6 </t>
  </si>
  <si>
    <t xml:space="preserve"> 96546 </t>
  </si>
  <si>
    <t>ARMAÇÃO DE BLOCO, VIGA BALDRAME OU SAPATA UTILIZANDO AÇO CA-50 DE 10 MM - MONTAGEM. AF_06/2017</t>
  </si>
  <si>
    <t xml:space="preserve"> 4.3.7 </t>
  </si>
  <si>
    <t xml:space="preserve"> 96558 </t>
  </si>
  <si>
    <t>CONCRETAGEM DE SAPATAS, FCK 30 MPA, COM USO DE BOMBA  LANÇAMENTO, ADENSAMENTO E ACABAMENTO. AF_11/2016</t>
  </si>
  <si>
    <t xml:space="preserve"> 4.3.8 </t>
  </si>
  <si>
    <t xml:space="preserve"> 96542 </t>
  </si>
  <si>
    <t>FABRICAÇÃO, MONTAGEM E DESMONTAGEM DE FÔRMA PARA VIGA BALDRAME, EM CHAPA DE MADEIRA COMPENSADA RESINADA, E=17 MM, 4 UTILIZAÇÕES. AF_06/2017</t>
  </si>
  <si>
    <t xml:space="preserve"> 4.3.9 </t>
  </si>
  <si>
    <t xml:space="preserve"> 4.3.10 </t>
  </si>
  <si>
    <t xml:space="preserve"> 4.3.11 </t>
  </si>
  <si>
    <t xml:space="preserve"> 4.3.12 </t>
  </si>
  <si>
    <t xml:space="preserve"> 96557 </t>
  </si>
  <si>
    <t>CONCRETAGEM DE BLOCOS DE COROAMENTO E VIGAS BALDRAMES, FCK 30 MPA, COM USO DE BOMBA  LANÇAMENTO, ADENSAMENTO E ACABAMENTO. AF_06/2017</t>
  </si>
  <si>
    <t xml:space="preserve"> 4.3.13 </t>
  </si>
  <si>
    <t xml:space="preserve"> 98557 </t>
  </si>
  <si>
    <t>IMPERMEABILIZAÇÃO DE SUPERFÍCIE COM EMULSÃO ASFÁLTICA, 2 DEMÃOS AF_06/2018</t>
  </si>
  <si>
    <t xml:space="preserve"> 4.3.14 </t>
  </si>
  <si>
    <t xml:space="preserve"> 4.4 </t>
  </si>
  <si>
    <t>SUPERESTRUTURA - PREDIOS</t>
  </si>
  <si>
    <t xml:space="preserve"> 4.4.1 </t>
  </si>
  <si>
    <t xml:space="preserve"> 92454 </t>
  </si>
  <si>
    <t>MONTAGEM E DESMONTAGEM DE FÔRMA DE VIGA, ESCORAMENTO METÁLICO, PÉ-DIREITO DUPLO, EM CHAPA DE MADEIRA RESINADA, 4 UTILIZAÇÕES. AF_09/2020</t>
  </si>
  <si>
    <t xml:space="preserve"> 4.4.2 </t>
  </si>
  <si>
    <t xml:space="preserve"> 92421 </t>
  </si>
  <si>
    <t>MONTAGEM E DESMONTAGEM DE FÔRMA DE PILARES RETANGULARES E ESTRUTURAS SIMILARES, PÉ-DIREITO DUPLO, EM CHAPA DE MADEIRA COMPENSADA RESINADA, 4 UTILIZAÇÕES. AF_09/2020</t>
  </si>
  <si>
    <t xml:space="preserve"> 4.4.3 </t>
  </si>
  <si>
    <t xml:space="preserve"> 92759 </t>
  </si>
  <si>
    <t>ARMAÇÃO DE PILAR OU VIGA DE UMA ESTRUTURA CONVENCIONAL DE CONCRETO ARMADO EM UM EDIFÍCIO DE MÚLTIPLOS PAVIMENTOS UTILIZANDO AÇO CA-60 DE 5,0 MM - MONTAGEM. AF_12/2015</t>
  </si>
  <si>
    <t xml:space="preserve"> 4.4.4 </t>
  </si>
  <si>
    <t xml:space="preserve"> 92760 </t>
  </si>
  <si>
    <t>ARMAÇÃO DE PILAR OU VIGA DE UMA ESTRUTURA CONVENCIONAL DE CONCRETO ARMADO EM UM EDIFÍCIO DE MÚLTIPLOS PAVIMENTOS UTILIZANDO AÇO CA-50 DE 6,3 MM - MONTAGEM. AF_12/2015</t>
  </si>
  <si>
    <t xml:space="preserve"> 4.4.5 </t>
  </si>
  <si>
    <t xml:space="preserve"> 92761 </t>
  </si>
  <si>
    <t>ARMAÇÃO DE PILAR OU VIGA DE UMA ESTRUTURA CONVENCIONAL DE CONCRETO ARMADO EM UM EDIFÍCIO DE MÚLTIPLOS PAVIMENTOS UTILIZANDO AÇO CA-50 DE 8,0 MM - MONTAGEM. AF_12/2015</t>
  </si>
  <si>
    <t xml:space="preserve"> 4.4.6 </t>
  </si>
  <si>
    <t xml:space="preserve"> 92762 </t>
  </si>
  <si>
    <t>ARMAÇÃO DE PILAR OU VIGA DE UMA ESTRUTURA CONVENCIONAL DE CONCRETO ARMADO EM UM EDIFÍCIO DE MÚLTIPLOS PAVIMENTOS UTILIZANDO AÇO CA-50 DE 10,0 MM - MONTAGEM. AF_12/2015</t>
  </si>
  <si>
    <t xml:space="preserve"> 4.4.7 </t>
  </si>
  <si>
    <t xml:space="preserve"> 040508 </t>
  </si>
  <si>
    <t xml:space="preserve"> 4.4.8 </t>
  </si>
  <si>
    <t xml:space="preserve"> 9779 </t>
  </si>
  <si>
    <t xml:space="preserve"> 4.4.9 </t>
  </si>
  <si>
    <t xml:space="preserve"> 98546 </t>
  </si>
  <si>
    <t>IMPERMEABILIZAÇÃO DE SUPERFÍCIE COM MANTA ASFÁLTICA, UMA CAMADA, INCLUSIVE APLICAÇÃO DE PRIMER ASFÁLTICO, E=3MM. AF_06/2018</t>
  </si>
  <si>
    <t xml:space="preserve"> 4.5 </t>
  </si>
  <si>
    <t>PAREDES E PAINEIS</t>
  </si>
  <si>
    <t xml:space="preserve"> 4.5.1 </t>
  </si>
  <si>
    <t xml:space="preserve"> 87490 </t>
  </si>
  <si>
    <t>ALVENARIA DE VEDAÇÃO DE BLOCOS CERÂMICOS FURADOS NA VERTICAL DE 9X19X39CM (ESPESSURA 9CM) DE PAREDES COM ÁREA LÍQUIDA MAIOR OU IGUAL A 6M² COM VÃOS E ARGAMASSA DE ASSENTAMENTO COM PREPARO MANUAL. AF_06/2014</t>
  </si>
  <si>
    <t xml:space="preserve"> 4.6 </t>
  </si>
  <si>
    <t xml:space="preserve"> 4.6.1 </t>
  </si>
  <si>
    <t xml:space="preserve"> 4.6.2 </t>
  </si>
  <si>
    <t xml:space="preserve"> 3314 </t>
  </si>
  <si>
    <t xml:space="preserve"> 4.6.3 </t>
  </si>
  <si>
    <t xml:space="preserve"> 87535 </t>
  </si>
  <si>
    <t>EMBOÇO, PARA RECEBIMENTO DE CERÂMICA, EM ARGAMASSA TRAÇO 1:2:8, PREPARO MECÂNICO COM BETONEIRA 400L, APLICADO MANUALMENTE EM FACES INTERNAS DE PAREDES, PARA AMBIENTE COM ÁREA  MAIOR QUE 10M2, ESPESSURA DE 20MM, COM EXECUÇÃO DE TALISCAS. AF_06/2014</t>
  </si>
  <si>
    <t xml:space="preserve"> 4.6.4 </t>
  </si>
  <si>
    <t xml:space="preserve"> 7172 </t>
  </si>
  <si>
    <t xml:space="preserve"> 4.7 </t>
  </si>
  <si>
    <t xml:space="preserve"> 4.7.1 </t>
  </si>
  <si>
    <t xml:space="preserve"> 4.7.2 </t>
  </si>
  <si>
    <t xml:space="preserve"> 87258 </t>
  </si>
  <si>
    <t>REVESTIMENTO CERÂMICO PARA PISO COM PLACAS TIPO PORCELANATO DE DIMENSÕES 45X45 CM APLICADA EM AMBIENTES DE ÁREA MENOR QUE 5 M². AF_06/2014</t>
  </si>
  <si>
    <t xml:space="preserve"> 4.7.3 </t>
  </si>
  <si>
    <t xml:space="preserve"> 7720 </t>
  </si>
  <si>
    <t xml:space="preserve"> 4.7.4 </t>
  </si>
  <si>
    <t xml:space="preserve"> 98673 </t>
  </si>
  <si>
    <t>PISO VINÍLICO SEMI-FLEXÍVEL EM PLACAS, PADRÃO LISO, ESPESSURA 3,2 MM, FIXADO COM COLA. AF_06/2018</t>
  </si>
  <si>
    <t xml:space="preserve"> 4.7.5 </t>
  </si>
  <si>
    <t xml:space="preserve"> 7324 </t>
  </si>
  <si>
    <t xml:space="preserve"> 4.7.6 </t>
  </si>
  <si>
    <t xml:space="preserve"> 170030 </t>
  </si>
  <si>
    <t xml:space="preserve"> 4.8 </t>
  </si>
  <si>
    <t>FORRO E PLATIBANDA</t>
  </si>
  <si>
    <t xml:space="preserve"> 4.8.1 </t>
  </si>
  <si>
    <t xml:space="preserve"> 7702 </t>
  </si>
  <si>
    <t xml:space="preserve"> 4.8.2 </t>
  </si>
  <si>
    <t xml:space="preserve"> 94225 </t>
  </si>
  <si>
    <t>ISOLAMENTO TERMOACÚSTICO COM LÃ MINERAL NA SUBCOBERTURA, INCLUSO TRANSPORTE VERTICAL. AF_07/2019</t>
  </si>
  <si>
    <t xml:space="preserve"> 4.8.3 </t>
  </si>
  <si>
    <t xml:space="preserve"> 5057 </t>
  </si>
  <si>
    <t xml:space="preserve"> 4.9 </t>
  </si>
  <si>
    <t>DIVISÓRIAS</t>
  </si>
  <si>
    <t xml:space="preserve"> 4.9.1 </t>
  </si>
  <si>
    <t xml:space="preserve"> 96368 </t>
  </si>
  <si>
    <t>PAREDE COM PLACAS DE GESSO ACARTONADO (DRYWALL), PARA USO INTERNO COM DUAS FACES DUPLAS E ESTRUTURA METÁLICA COM GUIAS DUPLAS, SEM VÃOS. AF_06/2017</t>
  </si>
  <si>
    <t xml:space="preserve"> 4.9.2 </t>
  </si>
  <si>
    <t xml:space="preserve"> 4.10 </t>
  </si>
  <si>
    <t xml:space="preserve"> 4.10.1 </t>
  </si>
  <si>
    <t xml:space="preserve"> 94805 </t>
  </si>
  <si>
    <t>PORTA DE ALUMÍNIO DE ABRIR PARA VIDRO SEM GUARNIÇÃO, 87X210CM, FIXAÇÃO COM PARAFUSOS, INCLUSIVE VIDROS - FORNECIMENTO E INSTALAÇÃO. AF_12/2019</t>
  </si>
  <si>
    <t xml:space="preserve"> 4.10.2 </t>
  </si>
  <si>
    <t xml:space="preserve"> 4.10.3 </t>
  </si>
  <si>
    <t xml:space="preserve"> 90838 </t>
  </si>
  <si>
    <t>PORTA CORTA-FOGO 90X210X4CM - FORNECIMENTO E INSTALAÇÃO. AF_12/2019</t>
  </si>
  <si>
    <t xml:space="preserve"> 4.10.4 </t>
  </si>
  <si>
    <t xml:space="preserve"> SER-JAN-025 </t>
  </si>
  <si>
    <t>FORNECIMENTO E ASSENTAMENTO DE JANELA DE ALUMÍNIO, LINHA SUPREMA ACABAMENTO ANODIZADO, TIPO BASCULA COM CONTRAMARCO, INCLUSIVE FORNECIMENTO DE VIDRO LISO DE 4MM, FERRAGENS E ACESSÓRIOS</t>
  </si>
  <si>
    <t xml:space="preserve"> 4.10.5 </t>
  </si>
  <si>
    <t xml:space="preserve"> 94573 </t>
  </si>
  <si>
    <t>JANELA DE ALUMÍNIO DE CORRER COM 4 FOLHAS PARA VIDROS, COM VIDROS, BATENTE, ACABAMENTO COM ACETATO OU BRILHANTE E FERRAGENS. EXCLUSIVE ALIZAR E CONTRAMARCO. FORNECIMENTO E INSTALAÇÃO. AF_12/2019</t>
  </si>
  <si>
    <t xml:space="preserve"> 4.11 </t>
  </si>
  <si>
    <t>ESTRUTURA METALICA E COBERTURA</t>
  </si>
  <si>
    <t xml:space="preserve"> 4.11.1 </t>
  </si>
  <si>
    <t xml:space="preserve"> 12509 </t>
  </si>
  <si>
    <t xml:space="preserve"> 4.11.2 </t>
  </si>
  <si>
    <t xml:space="preserve"> 290 </t>
  </si>
  <si>
    <t xml:space="preserve"> 4.11.3 </t>
  </si>
  <si>
    <t xml:space="preserve"> C1002 </t>
  </si>
  <si>
    <t>CUMEEIRA TERMOACÚSTICA</t>
  </si>
  <si>
    <t xml:space="preserve"> 4.11.4 </t>
  </si>
  <si>
    <t xml:space="preserve"> 94216 </t>
  </si>
  <si>
    <t>TELHAMENTO COM TELHA METÁLICA TERMOACÚSTICA E = 30 MM, COM ATÉ 2 ÁGUAS, INCLUSO IÇAMENTO. AF_07/2019</t>
  </si>
  <si>
    <t xml:space="preserve"> 4.11.5 </t>
  </si>
  <si>
    <t xml:space="preserve"> 99839 </t>
  </si>
  <si>
    <t>GUARDA-CORPO DE AÇO GALVANIZADO DE 1,10M DE ALTURA, MONTANTES TUBULARES DE 1.1/2 ESPAÇADOS DE 1,20M, TRAVESSA SUPERIOR DE 2, GRADIL FORMADO POR BARRAS CHATAS EM FERRO DE 32X4,8MM, FIXADO COM CHUMBADOR MECÂNICO. AF_04/2019_P</t>
  </si>
  <si>
    <t xml:space="preserve"> 4.11.6 </t>
  </si>
  <si>
    <t xml:space="preserve"> 4.12 </t>
  </si>
  <si>
    <t>INSTALAÇÕES ELÉTRICA</t>
  </si>
  <si>
    <t xml:space="preserve"> 4.12.1 </t>
  </si>
  <si>
    <t xml:space="preserve"> 101878 </t>
  </si>
  <si>
    <t>QUADRO DE DISTRIBUIÇÃO DE ENERGIA EM CHAPA DE AÇO GALVANIZADO, DE SOBREPOR, COM BARRAMENTO TRIFÁSICO, PARA 18 DISJUNTORES DIN 100A - FORNECIMENTO E INSTALAÇÃO. AF_10/2020</t>
  </si>
  <si>
    <t xml:space="preserve"> 4.12.2 </t>
  </si>
  <si>
    <t xml:space="preserve"> 101880 </t>
  </si>
  <si>
    <t>QUADRO DE DISTRIBUIÇÃO DE ENERGIA EM CHAPA DE AÇO GALVANIZADO, DE EMBUTIR, COM BARRAMENTO TRIFÁSICO, PARA 30 DISJUNTORES DIN 150A - FORNECIMENTO E INSTALAÇÃO. AF_10/2020</t>
  </si>
  <si>
    <t xml:space="preserve"> 4.12.3 </t>
  </si>
  <si>
    <t xml:space="preserve"> 101881 </t>
  </si>
  <si>
    <t>QUADRO DE DISTRIBUIÇÃO DE ENERGIA EM CHAPA DE AÇO GALVANIZADO, DE EMBUTIR, COM BARRAMENTO TRIFÁSICO, PARA 40 DISJUNTORES DIN 100A - FORNECIMENTO E INSTALAÇÃO. AF_10/2020</t>
  </si>
  <si>
    <t xml:space="preserve"> 4.12.4 </t>
  </si>
  <si>
    <t xml:space="preserve"> 101879 </t>
  </si>
  <si>
    <t>QUADRO DE DISTRIBUIÇÃO DE ENERGIA EM CHAPA DE AÇO GALVANIZADO, DE EMBUTIR, COM BARRAMENTO TRIFÁSICO, PARA 24 DISJUNTORES DIN 100A - FORNECIMENTO E INSTALAÇÃO. AF_10/2020</t>
  </si>
  <si>
    <t xml:space="preserve"> 4.12.5 </t>
  </si>
  <si>
    <t xml:space="preserve"> 101875 </t>
  </si>
  <si>
    <t>QUADRO DE DISTRIBUIÇÃO DE ENERGIA EM CHAPA DE AÇO GALVANIZADO, DE EMBUTIR, COM BARRAMENTO TRIFÁSICO, PARA 12 DISJUNTORES DIN 100A - FORNECIMENTO E INSTALAÇÃO. AF_10/2020</t>
  </si>
  <si>
    <t xml:space="preserve"> 4.12.6 </t>
  </si>
  <si>
    <t xml:space="preserve"> 91834 </t>
  </si>
  <si>
    <t>ELETRODUTO FLEXÍVEL CORRUGADO, PVC, DN 25 MM (3/4"), PARA CIRCUITOS TERMINAIS, INSTALADO EM FORRO - FORNECIMENTO E INSTALAÇÃO. AF_12/2015</t>
  </si>
  <si>
    <t xml:space="preserve"> 4.12.7 </t>
  </si>
  <si>
    <t xml:space="preserve"> 91836 </t>
  </si>
  <si>
    <t>ELETRODUTO FLEXÍVEL CORRUGADO, PVC, DN 32 MM (1"), PARA CIRCUITOS TERMINAIS, INSTALADO EM FORRO - FORNECIMENTO E INSTALAÇÃO. AF_12/2015</t>
  </si>
  <si>
    <t xml:space="preserve"> 4.12.8 </t>
  </si>
  <si>
    <t xml:space="preserve"> 4.12.9 </t>
  </si>
  <si>
    <t xml:space="preserve"> 4.12.10 </t>
  </si>
  <si>
    <t xml:space="preserve"> 93010 </t>
  </si>
  <si>
    <t>ELETRODUTO RÍGIDO ROSCÁVEL, PVC, DN 75 MM (2 1/2") - FORNECIMENTO E INSTALAÇÃO. AF_12/2015</t>
  </si>
  <si>
    <t xml:space="preserve"> 4.12.11 </t>
  </si>
  <si>
    <t xml:space="preserve"> 95751 </t>
  </si>
  <si>
    <t>ELETRODUTO DE AÇO GALVANIZADO, CLASSE SEMI PESADO, DN 32 MM (1 1/4), APARENTE, INSTALADO EM PAREDE - FORNECIMENTO E INSTALAÇÃO. AF_11/2016_P</t>
  </si>
  <si>
    <t xml:space="preserve"> 4.12.12 </t>
  </si>
  <si>
    <t xml:space="preserve"> ELE-ELE-120 </t>
  </si>
  <si>
    <t>ELETRODUTO DE AÇO GALVANIZADO PESADO, INCLUSIVE CONEXÕES, SUPORTES E FIXAÇÃO DN 50 (2")</t>
  </si>
  <si>
    <t xml:space="preserve"> 4.12.13 </t>
  </si>
  <si>
    <t xml:space="preserve"> ELE-ELE-130 </t>
  </si>
  <si>
    <t>ELETRODUTO DE AÇO GALVANIZADO PESADO, INCLUSIVE CONEXÕES, SUPORTES E FIXAÇÃO DN 80 (3")</t>
  </si>
  <si>
    <t xml:space="preserve"> 4.12.14 </t>
  </si>
  <si>
    <t xml:space="preserve"> 4.12.15 </t>
  </si>
  <si>
    <t xml:space="preserve"> 91865 </t>
  </si>
  <si>
    <t>ELETRODUTO RÍGIDO ROSCÁVEL, PVC, DN 40 MM (1 1/4"), PARA CIRCUITOS TERMINAIS, INSTALADO EM FORRO - FORNECIMENTO E INSTALAÇÃO. AF_12/2015</t>
  </si>
  <si>
    <t xml:space="preserve"> 4.12.16 </t>
  </si>
  <si>
    <t xml:space="preserve"> 91863 </t>
  </si>
  <si>
    <t>ELETRODUTO RÍGIDO ROSCÁVEL, PVC, DN 25 MM (3/4"), PARA CIRCUITOS TERMINAIS, INSTALADO EM FORRO - FORNECIMENTO E INSTALAÇÃO. AF_12/2015</t>
  </si>
  <si>
    <t xml:space="preserve"> 4.12.17 </t>
  </si>
  <si>
    <t xml:space="preserve"> 4.12.18 </t>
  </si>
  <si>
    <t xml:space="preserve"> 91944 </t>
  </si>
  <si>
    <t>CAIXA RETANGULAR 4" X 4" BAIXA (0,30 M DO PISO), PVC, INSTALADA EM PAREDE - FORNECIMENTO E INSTALAÇÃO. AF_12/2015</t>
  </si>
  <si>
    <t xml:space="preserve"> 4.12.19 </t>
  </si>
  <si>
    <t xml:space="preserve"> 92869 </t>
  </si>
  <si>
    <t>CAIXA RETANGULAR 4" X 2" BAIXA (0,30 M DO PISO), METÁLICA, INSTALADA EM PAREDE - FORNECIMENTO E INSTALAÇÃO. AF_12/2015</t>
  </si>
  <si>
    <t xml:space="preserve"> 4.12.20 </t>
  </si>
  <si>
    <t xml:space="preserve"> 91884 </t>
  </si>
  <si>
    <t>LUVA PARA ELETRODUTO, PVC, ROSCÁVEL, DN 25 MM (3/4"), PARA CIRCUITOS TERMINAIS, INSTALADA EM PAREDE - FORNECIMENTO E INSTALAÇÃO. AF_12/2015</t>
  </si>
  <si>
    <t xml:space="preserve"> 4.12.21 </t>
  </si>
  <si>
    <t xml:space="preserve"> 93653 </t>
  </si>
  <si>
    <t>DISJUNTOR MONOPOLAR TIPO DIN, CORRENTE NOMINAL DE 10A - FORNECIMENTO E INSTALAÇÃO. AF_10/2020</t>
  </si>
  <si>
    <t xml:space="preserve"> 4.12.22 </t>
  </si>
  <si>
    <t xml:space="preserve"> 93654 </t>
  </si>
  <si>
    <t>DISJUNTOR MONOPOLAR TIPO DIN, CORRENTE NOMINAL DE 16A - FORNECIMENTO E INSTALAÇÃO. AF_10/2020</t>
  </si>
  <si>
    <t xml:space="preserve"> 4.12.23 </t>
  </si>
  <si>
    <t xml:space="preserve"> 93655 </t>
  </si>
  <si>
    <t>DISJUNTOR MONOPOLAR TIPO DIN, CORRENTE NOMINAL DE 20A - FORNECIMENTO E INSTALAÇÃO. AF_10/2020</t>
  </si>
  <si>
    <t xml:space="preserve"> 4.12.24 </t>
  </si>
  <si>
    <t xml:space="preserve"> ED-15117 </t>
  </si>
  <si>
    <t>DISJUNTOR DE PROTEÇÃO DIFERENCIAL RESIDUAL (DR), TETRAPOLAR, TIPO DIN, CORRENTE NOMINAL DE 63A, ALTA SENSIBILIDADE, CORRENTE DIFERENCIAL RESIDUAL NOMINAL COM ATUAÇÃO DE 30MA</t>
  </si>
  <si>
    <t xml:space="preserve"> 4.12.25 </t>
  </si>
  <si>
    <t xml:space="preserve"> 93656 </t>
  </si>
  <si>
    <t>DISJUNTOR MONOPOLAR TIPO DIN, CORRENTE NOMINAL DE 25A - FORNECIMENTO E INSTALAÇÃO. AF_10/2020</t>
  </si>
  <si>
    <t xml:space="preserve"> 4.12.26 </t>
  </si>
  <si>
    <t xml:space="preserve"> 91952 </t>
  </si>
  <si>
    <t>INTERRUPTOR SIMPLES (1 MÓDULO), 10A/250V, SEM SUPORTE E SEM PLACA - FORNECIMENTO E INSTALAÇÃO. AF_12/2015</t>
  </si>
  <si>
    <t xml:space="preserve"> 4.12.27 </t>
  </si>
  <si>
    <t xml:space="preserve"> 92000 </t>
  </si>
  <si>
    <t>TOMADA BAIXA DE EMBUTIR (1 MÓDULO), 2P+T 10 A, INCLUINDO SUPORTE E PLACA - FORNECIMENTO E INSTALAÇÃO. AF_12/2015</t>
  </si>
  <si>
    <t xml:space="preserve"> 4.12.28 </t>
  </si>
  <si>
    <t xml:space="preserve"> 92002 </t>
  </si>
  <si>
    <t>TOMADA MÉDIA DE EMBUTIR (2 MÓDULOS), 2P+T 10 A, SEM SUPORTE E SEM PLACA - FORNECIMENTO E INSTALAÇÃO. AF_12/2015</t>
  </si>
  <si>
    <t xml:space="preserve"> 4.12.29 </t>
  </si>
  <si>
    <t xml:space="preserve"> 170237 </t>
  </si>
  <si>
    <t xml:space="preserve"> 4.12.30 </t>
  </si>
  <si>
    <t xml:space="preserve"> 91932 </t>
  </si>
  <si>
    <t>CABO DE COBRE FLEXÍVEL ISOLADO, 10 MM², ANTI-CHAMA 450/750 V, PARA CIRCUITOS TERMINAIS - FORNECIMENTO E INSTALAÇÃO. AF_12/2015</t>
  </si>
  <si>
    <t xml:space="preserve"> 4.12.31 </t>
  </si>
  <si>
    <t xml:space="preserve"> 4.12.32 </t>
  </si>
  <si>
    <t xml:space="preserve"> 4.12.33 </t>
  </si>
  <si>
    <t xml:space="preserve"> 4.12.34 </t>
  </si>
  <si>
    <t xml:space="preserve"> 4.12.35 </t>
  </si>
  <si>
    <t xml:space="preserve"> 91935 </t>
  </si>
  <si>
    <t>CABO DE COBRE FLEXÍVEL ISOLADO, 16 MM², ANTI-CHAMA 0,6/1,0 KV, PARA CIRCUITOS TERMINAIS - FORNECIMENTO E INSTALAÇÃO. AF_12/2015</t>
  </si>
  <si>
    <t xml:space="preserve"> 4.12.36 </t>
  </si>
  <si>
    <t xml:space="preserve"> 4.12.37 </t>
  </si>
  <si>
    <t xml:space="preserve"> 4.12.38 </t>
  </si>
  <si>
    <t xml:space="preserve"> 4.12.39 </t>
  </si>
  <si>
    <t xml:space="preserve"> 4.12.40 </t>
  </si>
  <si>
    <t xml:space="preserve"> 92984 </t>
  </si>
  <si>
    <t>CABO DE COBRE FLEXÍVEL ISOLADO, 25 MM², ANTI-CHAMA 0,6/1,0 KV, PARA DISTRIBUIÇÃO - FORNECIMENTO E INSTALAÇÃO. AF_12/2015</t>
  </si>
  <si>
    <t xml:space="preserve"> 4.12.41 </t>
  </si>
  <si>
    <t xml:space="preserve"> 4.12.42 </t>
  </si>
  <si>
    <t xml:space="preserve"> 4.12.43 </t>
  </si>
  <si>
    <t xml:space="preserve"> 4.12.44 </t>
  </si>
  <si>
    <t xml:space="preserve"> 4.12.45 </t>
  </si>
  <si>
    <t xml:space="preserve"> 4.12.46 </t>
  </si>
  <si>
    <t xml:space="preserve"> 4.12.47 </t>
  </si>
  <si>
    <t xml:space="preserve"> 4.12.48 </t>
  </si>
  <si>
    <t xml:space="preserve"> 4.12.49 </t>
  </si>
  <si>
    <t xml:space="preserve"> 4.12.50 </t>
  </si>
  <si>
    <t xml:space="preserve"> 92988 </t>
  </si>
  <si>
    <t>CABO DE COBRE FLEXÍVEL ISOLADO, 50 MM², ANTI-CHAMA 0,6/1,0 KV, PARA DISTRIBUIÇÃO - FORNECIMENTO E INSTALAÇÃO. AF_12/2015</t>
  </si>
  <si>
    <t xml:space="preserve"> 4.12.51 </t>
  </si>
  <si>
    <t xml:space="preserve"> 4.12.52 </t>
  </si>
  <si>
    <t xml:space="preserve"> 4.12.53 </t>
  </si>
  <si>
    <t xml:space="preserve"> 4.12.54 </t>
  </si>
  <si>
    <t xml:space="preserve"> 91926 </t>
  </si>
  <si>
    <t>CABO DE COBRE FLEXÍVEL ISOLADO, 2,5 MM², ANTI-CHAMA 450/750 V, PARA CIRCUITOS TERMINAIS - FORNECIMENTO E INSTALAÇÃO. AF_12/2015</t>
  </si>
  <si>
    <t xml:space="preserve"> 4.12.55 </t>
  </si>
  <si>
    <t xml:space="preserve"> 4.12.56 </t>
  </si>
  <si>
    <t xml:space="preserve"> 4.12.57 </t>
  </si>
  <si>
    <t xml:space="preserve"> 4.12.58 </t>
  </si>
  <si>
    <t xml:space="preserve"> 4.12.59 </t>
  </si>
  <si>
    <t xml:space="preserve"> 4.12.60 </t>
  </si>
  <si>
    <t xml:space="preserve"> 91928 </t>
  </si>
  <si>
    <t>CABO DE COBRE FLEXÍVEL ISOLADO, 4 MM², ANTI-CHAMA 450/750 V, PARA CIRCUITOS TERMINAIS - FORNECIMENTO E INSTALAÇÃO. AF_12/2015</t>
  </si>
  <si>
    <t xml:space="preserve"> 4.12.61 </t>
  </si>
  <si>
    <t xml:space="preserve"> 4.12.62 </t>
  </si>
  <si>
    <t xml:space="preserve"> 4.12.63 </t>
  </si>
  <si>
    <t xml:space="preserve"> 4.12.64 </t>
  </si>
  <si>
    <t xml:space="preserve"> 4.12.65 </t>
  </si>
  <si>
    <t xml:space="preserve"> 4.12.66 </t>
  </si>
  <si>
    <t xml:space="preserve"> 91930 </t>
  </si>
  <si>
    <t>CABO DE COBRE FLEXÍVEL ISOLADO, 6 MM², ANTI-CHAMA 450/750 V, PARA CIRCUITOS TERMINAIS - FORNECIMENTO E INSTALAÇÃO. AF_12/2015</t>
  </si>
  <si>
    <t xml:space="preserve"> 4.12.67 </t>
  </si>
  <si>
    <t xml:space="preserve"> 4.12.68 </t>
  </si>
  <si>
    <t xml:space="preserve"> 4.12.69 </t>
  </si>
  <si>
    <t xml:space="preserve"> 4.12.70 </t>
  </si>
  <si>
    <t xml:space="preserve"> 4.12.71 </t>
  </si>
  <si>
    <t xml:space="preserve"> 92867 </t>
  </si>
  <si>
    <t>CAIXA RETANGULAR 4" X 2" ALTA (2,00 M DO PISO), METÁLICA, INSTALADA EM PAREDE - FORNECIMENTO E INSTALAÇÃO. AF_12/2015</t>
  </si>
  <si>
    <t xml:space="preserve"> 4.12.72 </t>
  </si>
  <si>
    <t xml:space="preserve"> 91937 </t>
  </si>
  <si>
    <t>CAIXA OCTOGONAL 3" X 3", PVC, INSTALADA EM LAJE - FORNECIMENTO E INSTALAÇÃO. AF_12/2015</t>
  </si>
  <si>
    <t xml:space="preserve"> 4.12.73 </t>
  </si>
  <si>
    <t xml:space="preserve"> 91896 </t>
  </si>
  <si>
    <t>CURVA 90 GRAUS PARA ELETRODUTO, PVC, ROSCÁVEL, DN 40 MM (1 1/4"), PARA CIRCUITOS TERMINAIS, INSTALADA EM FORRO - FORNECIMENTO E INSTALAÇÃO. AF_12/2015</t>
  </si>
  <si>
    <t xml:space="preserve"> 4.12.74 </t>
  </si>
  <si>
    <t xml:space="preserve"> 91877 </t>
  </si>
  <si>
    <t>LUVA PARA ELETRODUTO, PVC, ROSCÁVEL, DN 40 MM (1 1/4"), PARA CIRCUITOS TERMINAIS, INSTALADA EM FORRO - FORNECIMENTO E INSTALAÇÃO. AF_12/2015</t>
  </si>
  <si>
    <t xml:space="preserve"> 4.12.75 </t>
  </si>
  <si>
    <t xml:space="preserve"> 91875 </t>
  </si>
  <si>
    <t>LUVA PARA ELETRODUTO, PVC, ROSCÁVEL, DN 25 MM (3/4"), PARA CIRCUITOS TERMINAIS, INSTALADA EM FORRO - FORNECIMENTO E INSTALAÇÃO. AF_12/2015</t>
  </si>
  <si>
    <t xml:space="preserve"> 4.12.76 </t>
  </si>
  <si>
    <t xml:space="preserve"> 434 </t>
  </si>
  <si>
    <t xml:space="preserve"> 4.13 </t>
  </si>
  <si>
    <t>INSTALAÇÕES HIDRAULICA</t>
  </si>
  <si>
    <t xml:space="preserve"> 4.13.1 </t>
  </si>
  <si>
    <t xml:space="preserve"> 4.13.2 </t>
  </si>
  <si>
    <t xml:space="preserve"> 4.13.3 </t>
  </si>
  <si>
    <t xml:space="preserve"> 4.13.4 </t>
  </si>
  <si>
    <t xml:space="preserve"> 4.13.5 </t>
  </si>
  <si>
    <t xml:space="preserve"> 89381 </t>
  </si>
  <si>
    <t>LUVA COM BUCHA DE LATÃO, PVC, SOLDÁVEL, DN 25MM X 3/4, INSTALADO EM RAMAL OU SUB-RAMAL DE ÁGUA - FORNECIMENTO E INSTALAÇÃO. AF_12/2014</t>
  </si>
  <si>
    <t xml:space="preserve"> 4.13.6 </t>
  </si>
  <si>
    <t xml:space="preserve"> 94713 </t>
  </si>
  <si>
    <t>ADAPTADOR COM FLANGES LIVRES, PVC, SOLDÁVEL, DN 75 MM X 2 1/2 , INSTALADO EM RESERVAÇÃO DE ÁGUA DE EDIFICAÇÃO QUE POSSUA RESERVATÓRIO DE FIBRA/FIBROCIMENTO   FORNECIMENTO E INSTALAÇÃO. AF_06/2016</t>
  </si>
  <si>
    <t xml:space="preserve"> 4.13.7 </t>
  </si>
  <si>
    <t xml:space="preserve"> 94711 </t>
  </si>
  <si>
    <t>ADAPTADOR COM FLANGES LIVRES, PVC, SOLDÁVEL, DN 50 MM X 1 1/2 , INSTALADO EM RESERVAÇÃO DE ÁGUA DE EDIFICAÇÃO QUE POSSUA RESERVATÓRIO DE FIBRA/FIBROCIMENTO   FORNECIMENTO E INSTALAÇÃO. AF_06/2016</t>
  </si>
  <si>
    <t xml:space="preserve"> 4.13.8 </t>
  </si>
  <si>
    <t xml:space="preserve"> 94703 </t>
  </si>
  <si>
    <t>ADAPTADOR COM FLANGE E ANEL DE VEDAÇÃO, PVC, SOLDÁVEL, DN  25 MM X 3/4 , INSTALADO EM RESERVAÇÃO DE ÁGUA DE EDIFICAÇÃO QUE POSSUA RESERVATÓRIO DE FIBRA/FIBROCIMENTO   FORNECIMENTO E INSTALAÇÃO. AF_06/2016</t>
  </si>
  <si>
    <t xml:space="preserve"> 4.13.9 </t>
  </si>
  <si>
    <t xml:space="preserve"> 94705 </t>
  </si>
  <si>
    <t>ADAPTADOR COM FLANGE E ANEL DE VEDAÇÃO, PVC, SOLDÁVEL, DN 40 MM X 1 1/4 , INSTALADO EM RESERVAÇÃO DE ÁGUA DE EDIFICAÇÃO QUE POSSUA RESERVATÓRIO DE FIBRA/FIBROCIMENTO   FORNECIMENTO E INSTALAÇÃO. AF_06/2016</t>
  </si>
  <si>
    <t xml:space="preserve"> 4.13.10 </t>
  </si>
  <si>
    <t xml:space="preserve"> 4.13.11 </t>
  </si>
  <si>
    <t xml:space="preserve"> 89485 </t>
  </si>
  <si>
    <t>JOELHO 45 GRAUS, PVC, SOLDÁVEL, DN 25MM, INSTALADO EM PRUMADA DE ÁGUA - FORNECIMENTO E INSTALAÇÃO. AF_12/2014</t>
  </si>
  <si>
    <t xml:space="preserve"> 4.13.12 </t>
  </si>
  <si>
    <t xml:space="preserve"> 89414 </t>
  </si>
  <si>
    <t>JOELHO 45 GRAUS, PVC, SOLDÁVEL, DN 32MM, INSTALADO EM RAMAL DE DISTRIBUIÇÃO DE ÁGUA - FORNECIMENTO E INSTALAÇÃO. AF_12/2014</t>
  </si>
  <si>
    <t xml:space="preserve"> 4.13.13 </t>
  </si>
  <si>
    <t xml:space="preserve"> 89502 </t>
  </si>
  <si>
    <t>JOELHO 45 GRAUS, PVC, SOLDÁVEL, DN 50MM, INSTALADO EM PRUMADA DE ÁGUA - FORNECIMENTO E INSTALAÇÃO. AF_12/2014</t>
  </si>
  <si>
    <t xml:space="preserve"> 4.13.14 </t>
  </si>
  <si>
    <t xml:space="preserve"> 89481 </t>
  </si>
  <si>
    <t>JOELHO 90 GRAUS, PVC, SOLDÁVEL, DN 25MM, INSTALADO EM PRUMADA DE ÁGUA - FORNECIMENTO E INSTALAÇÃO. AF_12/2014</t>
  </si>
  <si>
    <t xml:space="preserve"> 4.13.15 </t>
  </si>
  <si>
    <t xml:space="preserve"> 4.13.16 </t>
  </si>
  <si>
    <t xml:space="preserve"> 4.13.17 </t>
  </si>
  <si>
    <t xml:space="preserve"> 89558 </t>
  </si>
  <si>
    <t>LUVA, PVC, SOLDÁVEL, DN 40MM, INSTALADO EM PRUMADA DE ÁGUA - FORNECIMENTO E INSTALAÇÃO. AF_12/2014</t>
  </si>
  <si>
    <t xml:space="preserve"> 4.13.18 </t>
  </si>
  <si>
    <t xml:space="preserve"> 4.13.19 </t>
  </si>
  <si>
    <t xml:space="preserve"> 89356 </t>
  </si>
  <si>
    <t>TUBO, PVC, SOLDÁVEL, DN 25MM, INSTALADO EM RAMAL OU SUB-RAMAL DE ÁGUA - FORNECIMENTO E INSTALAÇÃO. AF_12/2014</t>
  </si>
  <si>
    <t xml:space="preserve"> 4.13.20 </t>
  </si>
  <si>
    <t xml:space="preserve"> 89357 </t>
  </si>
  <si>
    <t>TUBO, PVC, SOLDÁVEL, DN 32MM, INSTALADO EM RAMAL OU SUB-RAMAL DE ÁGUA - FORNECIMENTO E INSTALAÇÃO. AF_12/2014</t>
  </si>
  <si>
    <t xml:space="preserve"> 4.13.21 </t>
  </si>
  <si>
    <t xml:space="preserve"> 4.13.22 </t>
  </si>
  <si>
    <t xml:space="preserve"> 4.13.23 </t>
  </si>
  <si>
    <t xml:space="preserve"> 89395 </t>
  </si>
  <si>
    <t>TE, PVC, SOLDÁVEL, DN 25MM, INSTALADO EM RAMAL OU SUB-RAMAL DE ÁGUA - FORNECIMENTO E INSTALAÇÃO. AF_12/2014</t>
  </si>
  <si>
    <t xml:space="preserve"> 4.13.24 </t>
  </si>
  <si>
    <t xml:space="preserve"> 89398 </t>
  </si>
  <si>
    <t>TE, PVC, SOLDÁVEL, DN 32MM, INSTALADO EM RAMAL OU SUB-RAMAL DE ÁGUA - FORNECIMENTO E INSTALAÇÃO. AF_12/2014</t>
  </si>
  <si>
    <t xml:space="preserve"> 4.13.25 </t>
  </si>
  <si>
    <t xml:space="preserve"> 4.13.26 </t>
  </si>
  <si>
    <t xml:space="preserve"> 4.13.27 </t>
  </si>
  <si>
    <t xml:space="preserve"> 89400 </t>
  </si>
  <si>
    <t>TÊ DE REDUÇÃO, PVC, SOLDÁVEL, DN 32MM X 25MM, INSTALADO EM RAMAL OU SUB-RAMAL DE ÁGUA - FORNECIMENTO E INSTALAÇÃO. AF_12/2014</t>
  </si>
  <si>
    <t xml:space="preserve"> 4.13.28 </t>
  </si>
  <si>
    <t xml:space="preserve"> 89579 </t>
  </si>
  <si>
    <t>LUVA DE REDUÇÃO, PVC, SOLDÁVEL, DN 50MM X 25MM, INSTALADO EM PRUMADA DE ÁGUA   FORNECIMENTO E INSTALAÇÃO. AF_12/2014</t>
  </si>
  <si>
    <t xml:space="preserve"> 4.13.29 </t>
  </si>
  <si>
    <t xml:space="preserve"> 4.14 </t>
  </si>
  <si>
    <t>INSTALAÇÕES SANITÁRIAS</t>
  </si>
  <si>
    <t xml:space="preserve"> 4.14.1 </t>
  </si>
  <si>
    <t xml:space="preserve"> 89744 </t>
  </si>
  <si>
    <t>JOELHO 90 GRAUS, PVC, SERIE NORMAL, ESGOTO PREDIAL, DN 100 MM, JUNTA ELÁSTICA, FORNECIDO E INSTALADO EM RAMAL DE DESCARGA OU RAMAL DE ESGOTO SANITÁRIO. AF_12/2014</t>
  </si>
  <si>
    <t xml:space="preserve"> 4.14.2 </t>
  </si>
  <si>
    <t xml:space="preserve"> C3586 </t>
  </si>
  <si>
    <t xml:space="preserve"> 4.14.3 </t>
  </si>
  <si>
    <t xml:space="preserve"> 89491 </t>
  </si>
  <si>
    <t>CAIXA SIFONADA, PVC, DN 150 X 185 X 75 MM, FORNECIDA E INSTALADA EM RAMAIS DE ENCAMINHAMENTO DE ÁGUA PLUVIAL. AF_12/2014</t>
  </si>
  <si>
    <t xml:space="preserve"> 4.14.4 </t>
  </si>
  <si>
    <t xml:space="preserve"> HID-CXS-070 </t>
  </si>
  <si>
    <t>CAIXA DE ESGOTO DE INSPEÇÃO/PASSAGEM EM ALVENARIA (60X60X100CM), REVESTIMENTO EM ARGAMASSA COM ADITIVO IMPERMEABILIZANTE, COM TAMPA DE CONCRETO, INCLUSIVE ESCAVAÇÃO, REATERRO E TRANSPORTE E RETIRADA DO MATERIAL ESCAVADO (EM CAÇAMBA)</t>
  </si>
  <si>
    <t xml:space="preserve"> 4.14.5 </t>
  </si>
  <si>
    <t xml:space="preserve"> 86881 </t>
  </si>
  <si>
    <t>SIFÃO DO TIPO GARRAFA EM METAL CROMADO 1 X 1.1/2 - FORNECIMENTO E INSTALAÇÃO. AF_01/2020</t>
  </si>
  <si>
    <t xml:space="preserve"> 4.14.6 </t>
  </si>
  <si>
    <t xml:space="preserve"> 89728 </t>
  </si>
  <si>
    <t>CURVA CURTA 90 GRAUS, PVC, SERIE NORMAL, ESGOTO PREDIAL, DN 40 MM, JUNTA SOLDÁVEL, FORNECIDO E INSTALADO EM RAMAL DE DESCARGA OU RAMAL DE ESGOTO SANITÁRIO. AF_12/2014</t>
  </si>
  <si>
    <t xml:space="preserve"> 4.14.7 </t>
  </si>
  <si>
    <t xml:space="preserve"> 89746 </t>
  </si>
  <si>
    <t>JOELHO 45 GRAUS, PVC, SERIE NORMAL, ESGOTO PREDIAL, DN 100 MM, JUNTA ELÁSTICA, FORNECIDO E INSTALADO EM RAMAL DE DESCARGA OU RAMAL DE ESGOTO SANITÁRIO. AF_12/2014</t>
  </si>
  <si>
    <t xml:space="preserve"> 4.14.8 </t>
  </si>
  <si>
    <t xml:space="preserve"> 4.14.9 </t>
  </si>
  <si>
    <t xml:space="preserve"> 4.14.10 </t>
  </si>
  <si>
    <t xml:space="preserve"> 4.14.11 </t>
  </si>
  <si>
    <t xml:space="preserve"> 94686 </t>
  </si>
  <si>
    <t>JOELHO 90 GRAUS, PVC, SOLDÁVEL, DN 110 MM INSTALADO EM RESERVAÇÃO DE ÁGUA DE EDIFICAÇÃO QUE POSSUA RESERVATÓRIO DE FIBRA/FIBROCIMENTO   FORNECIMENTO E INSTALAÇÃO. AF_06/2016</t>
  </si>
  <si>
    <t xml:space="preserve"> 4.14.12 </t>
  </si>
  <si>
    <t xml:space="preserve"> 94676 </t>
  </si>
  <si>
    <t>JOELHO 90 GRAUS, PVC, SOLDÁVEL, DN 40 MM INSTALADO EM RESERVAÇÃO DE ÁGUA DE EDIFICAÇÃO QUE POSSUA RESERVATÓRIO DE FIBRA/FIBROCIMENTO   FORNECIMENTO E INSTALAÇÃO. AF_06/2016</t>
  </si>
  <si>
    <t xml:space="preserve"> 4.14.13 </t>
  </si>
  <si>
    <t xml:space="preserve"> 4.14.14 </t>
  </si>
  <si>
    <t xml:space="preserve"> 89834 </t>
  </si>
  <si>
    <t>JUNÇÃO SIMPLES, PVC, SERIE NORMAL, ESGOTO PREDIAL, DN 100 X 100 MM, JUNTA ELÁSTICA, FORNECIDO E INSTALADO EM PRUMADA DE ESGOTO SANITÁRIO OU VENTILAÇÃO. AF_12/2014</t>
  </si>
  <si>
    <t xml:space="preserve"> 4.14.15 </t>
  </si>
  <si>
    <t xml:space="preserve"> 89783 </t>
  </si>
  <si>
    <t>JUNÇÃO SIMPLES, PVC, SERIE NORMAL, ESGOTO PREDIAL, DN 40 MM, JUNTA SOLDÁVEL, FORNECIDO E INSTALADO EM RAMAL DE DESCARGA OU RAMAL DE ESGOTO SANITÁRIO. AF_12/2014</t>
  </si>
  <si>
    <t xml:space="preserve"> 4.14.16 </t>
  </si>
  <si>
    <t xml:space="preserve"> 4.14.17 </t>
  </si>
  <si>
    <t xml:space="preserve"> 4.14.18 </t>
  </si>
  <si>
    <t xml:space="preserve"> 4.14.19 </t>
  </si>
  <si>
    <t xml:space="preserve"> 4.14.20 </t>
  </si>
  <si>
    <t xml:space="preserve"> 4.14.21 </t>
  </si>
  <si>
    <t xml:space="preserve"> 4.15 </t>
  </si>
  <si>
    <t>CABEAMENTO ESTRUTURADO</t>
  </si>
  <si>
    <t xml:space="preserve"> 4.15.1 </t>
  </si>
  <si>
    <t xml:space="preserve"> 4.15.2 </t>
  </si>
  <si>
    <t xml:space="preserve"> 063546 </t>
  </si>
  <si>
    <t>CURVA DE INVERSAO PARA ELETROCALHA 200X100MM CHAPA 20</t>
  </si>
  <si>
    <t xml:space="preserve"> 4.15.3 </t>
  </si>
  <si>
    <t xml:space="preserve"> 4.15.4 </t>
  </si>
  <si>
    <t xml:space="preserve"> 9975 </t>
  </si>
  <si>
    <t xml:space="preserve"> 4.15.5 </t>
  </si>
  <si>
    <t xml:space="preserve"> 063750 </t>
  </si>
  <si>
    <t xml:space="preserve"> 4.15.6 </t>
  </si>
  <si>
    <t xml:space="preserve"> 11292 </t>
  </si>
  <si>
    <t xml:space="preserve"> 4.15.7 </t>
  </si>
  <si>
    <t xml:space="preserve"> 4.15.8 </t>
  </si>
  <si>
    <t xml:space="preserve"> 4.15.9 </t>
  </si>
  <si>
    <t xml:space="preserve"> 91939 </t>
  </si>
  <si>
    <t>CAIXA RETANGULAR 4" X 2" ALTA (2,00 M DO PISO), PVC, INSTALADA EM PAREDE - FORNECIMENTO E INSTALAÇÃO. AF_12/2015</t>
  </si>
  <si>
    <t xml:space="preserve"> 4.15.10 </t>
  </si>
  <si>
    <t xml:space="preserve"> 4.15.11 </t>
  </si>
  <si>
    <t xml:space="preserve"> 4.15.12 </t>
  </si>
  <si>
    <t xml:space="preserve"> 4.15.13 </t>
  </si>
  <si>
    <t xml:space="preserve"> 91862 </t>
  </si>
  <si>
    <t>ELETRODUTO RÍGIDO ROSCÁVEL, PVC, DN 20 MM (1/2"), PARA CIRCUITOS TERMINAIS, INSTALADO EM FORRO - FORNECIMENTO E INSTALAÇÃO. AF_12/2015</t>
  </si>
  <si>
    <t xml:space="preserve"> 4.15.14 </t>
  </si>
  <si>
    <t xml:space="preserve"> 7817 </t>
  </si>
  <si>
    <t xml:space="preserve"> 4.15.15 </t>
  </si>
  <si>
    <t xml:space="preserve"> 4.15.16 </t>
  </si>
  <si>
    <t xml:space="preserve"> 794 </t>
  </si>
  <si>
    <t xml:space="preserve"> 4.15.17 </t>
  </si>
  <si>
    <t xml:space="preserve"> 682 </t>
  </si>
  <si>
    <t xml:space="preserve"> 4.15.18 </t>
  </si>
  <si>
    <t xml:space="preserve"> 7867 </t>
  </si>
  <si>
    <t xml:space="preserve"> 4.15.19 </t>
  </si>
  <si>
    <t xml:space="preserve"> 4.15.20 </t>
  </si>
  <si>
    <t xml:space="preserve"> 98302 </t>
  </si>
  <si>
    <t>PATCH PANEL 24 PORTAS, CATEGORIA 6 - FORNECIMENTO E INSTALAÇÃO. AF_11/2019</t>
  </si>
  <si>
    <t xml:space="preserve"> 4.15.21 </t>
  </si>
  <si>
    <t xml:space="preserve"> 4.15.22 </t>
  </si>
  <si>
    <t xml:space="preserve"> 4.15.23 </t>
  </si>
  <si>
    <t xml:space="preserve"> 4.15.24 </t>
  </si>
  <si>
    <t xml:space="preserve"> 4.15.25 </t>
  </si>
  <si>
    <t xml:space="preserve"> 4.15.26 </t>
  </si>
  <si>
    <t xml:space="preserve"> 4.15.27 </t>
  </si>
  <si>
    <t xml:space="preserve"> 171525 </t>
  </si>
  <si>
    <t xml:space="preserve"> 4.15.28 </t>
  </si>
  <si>
    <t xml:space="preserve"> 8493 </t>
  </si>
  <si>
    <t xml:space="preserve"> 4.15.29 </t>
  </si>
  <si>
    <t xml:space="preserve"> 4.16 </t>
  </si>
  <si>
    <t>COMBATE A INCÊNDIO</t>
  </si>
  <si>
    <t xml:space="preserve"> 4.16.1 </t>
  </si>
  <si>
    <t xml:space="preserve"> 92381 </t>
  </si>
  <si>
    <t>JOELHO 45 GRAUS, EM FERRO GALVANIZADO, DN 25 (1"), CONEXÃO ROSQUEADA, INSTALADO EM REDE DE ALIMENTAÇÃO PARA HIDRANTE - FORNECIMENTO E INSTALAÇÃO. AF_10/2020</t>
  </si>
  <si>
    <t xml:space="preserve"> 4.16.2 </t>
  </si>
  <si>
    <t xml:space="preserve"> 92382 </t>
  </si>
  <si>
    <t>JOELHO 90 GRAUS, EM FERRO GALVANIZADO, DN 25 (1"), CONEXÃO ROSQUEADA, INSTALADO EM REDE DE ALIMENTAÇÃO PARA HIDRANTE - FORNECIMENTO E INSTALAÇÃO. AF_10/2020</t>
  </si>
  <si>
    <t xml:space="preserve"> 4.16.3 </t>
  </si>
  <si>
    <t xml:space="preserve"> 92388 </t>
  </si>
  <si>
    <t>JOELHO 90 GRAUS, EM FERRO GALVANIZADO, DN 50 (2"), CONEXÃO ROSQUEADA, INSTALADO EM REDE DE ALIMENTAÇÃO PARA HIDRANTE - FORNECIMENTO E INSTALAÇÃO. AF_10/2020</t>
  </si>
  <si>
    <t xml:space="preserve"> 4.16.4 </t>
  </si>
  <si>
    <t xml:space="preserve"> 97536 </t>
  </si>
  <si>
    <t>TUBO DE AÇO GALVANIZADO COM COSTURA, CLASSE MÉDIA, CONEXÃO ROSQUEADA, DN 25 (1"), INSTALADO EM RAMAIS  E SUB-RAMAIS DE GÁS - FORNECIMENTO E INSTALAÇÃO. AF_10/2020</t>
  </si>
  <si>
    <t xml:space="preserve"> 4.16.5 </t>
  </si>
  <si>
    <t xml:space="preserve"> 92637 </t>
  </si>
  <si>
    <t>TÊ, EM FERRO GALVANIZADO, CONEXÃO ROSQUEADA, DN 25 (1"), INSTALADO EM REDE DE ALIMENTAÇÃO PARA HIDRANTE - FORNECIMENTO E INSTALAÇÃO. AF_10/2020</t>
  </si>
  <si>
    <t xml:space="preserve"> 4.16.6 </t>
  </si>
  <si>
    <t xml:space="preserve"> 101912 </t>
  </si>
  <si>
    <t>ABRIGO PARA HIDRANTE, 75X45X17CM, COM REGISTRO GLOBO ANGULAR 45 GRAUS 2 1/2", ADAPTADOR STORZ 2 1/2", MANGUEIRA DE INCÊNDIO 15M 2 1/2" E ESGUICHO EM LATÃO 2 1/2" - FORNECIMENTO E INSTALAÇÃO. AF_10/2020</t>
  </si>
  <si>
    <t xml:space="preserve"> 4.16.7 </t>
  </si>
  <si>
    <t xml:space="preserve"> 92655 </t>
  </si>
  <si>
    <t>TUBO DE AÇO GALVANIZADO COM COSTURA, CLASSE MÉDIA, CONEXÃO ROSQUEADA, DN 65 (2 1/2"), INSTALADO EM REDE DE ALIMENTAÇÃO PARA SPRINKLER - FORNECIMENTO E INSTALAÇÃO. AF_10/2020</t>
  </si>
  <si>
    <t xml:space="preserve"> 4.16.8 </t>
  </si>
  <si>
    <t xml:space="preserve"> 92656 </t>
  </si>
  <si>
    <t>TUBO DE AÇO GALVANIZADO COM COSTURA, CLASSE MÉDIA, CONEXÃO ROSQUEADA, DN 80 (3"), INSTALADO EM REDE DE ALIMENTAÇÃO PARA SPRINKLER - FORNECIMENTO E INSTALAÇÃO. AF_10/2020</t>
  </si>
  <si>
    <t xml:space="preserve"> 4.16.9 </t>
  </si>
  <si>
    <t xml:space="preserve"> 055008 </t>
  </si>
  <si>
    <t>BOMBA INCENDIO 616 TJM 5,0CV 220/380V TRIFASICA DANCOR</t>
  </si>
  <si>
    <t xml:space="preserve"> 4.16.10 </t>
  </si>
  <si>
    <t xml:space="preserve"> 4.16.11 </t>
  </si>
  <si>
    <t xml:space="preserve"> 94706 </t>
  </si>
  <si>
    <t>ADAPTADOR COM FLANGE E ANEL DE VEDAÇÃO, PVC, SOLDÁVEL, DN 50 MM X 1 1/2 , INSTALADO EM RESERVAÇÃO DE ÁGUA DE EDIFICAÇÃO QUE POSSUA RESERVATÓRIO DE FIBRA/FIBROCIMENTO   FORNECIMENTO E INSTALAÇÃO. AF_06/2016</t>
  </si>
  <si>
    <t xml:space="preserve"> 4.16.12 </t>
  </si>
  <si>
    <t xml:space="preserve"> 94474 </t>
  </si>
  <si>
    <t>COTOVELO 45 GRAUS, EM FERRO GALVANIZADO, CONEXÃO ROSQUEADA, DN 65 (2 1/2), INSTALADO EM RESERVAÇÃO DE ÁGUA DE EDIFICAÇÃO QUE POSSUA RESERVATÓRIO DE FIBRA/FIBROCIMENTO  FORNECIMENTO E INSTALAÇÃO. AF_06/2016</t>
  </si>
  <si>
    <t xml:space="preserve"> 4.16.13 </t>
  </si>
  <si>
    <t xml:space="preserve"> 4.16.14 </t>
  </si>
  <si>
    <t xml:space="preserve"> 4.16.15 </t>
  </si>
  <si>
    <t xml:space="preserve"> 4.16.16 </t>
  </si>
  <si>
    <t xml:space="preserve"> 4.16.17 </t>
  </si>
  <si>
    <t xml:space="preserve"> 4.16.18 </t>
  </si>
  <si>
    <t xml:space="preserve"> 4.16.19 </t>
  </si>
  <si>
    <t xml:space="preserve"> 92357 </t>
  </si>
  <si>
    <t>TÊ, EM FERRO GALVANIZADO, DN 65 (2 1/2"), CONEXÃO ROSQUEADA, INSTALADO EM PRUMADAS - FORNECIMENTO E INSTALAÇÃO. AF_10/2020</t>
  </si>
  <si>
    <t xml:space="preserve"> 4.16.20 </t>
  </si>
  <si>
    <t xml:space="preserve"> 4.16.21 </t>
  </si>
  <si>
    <t xml:space="preserve"> 4.16.22 </t>
  </si>
  <si>
    <t xml:space="preserve"> 4.16.23 </t>
  </si>
  <si>
    <t xml:space="preserve"> 4.16.24 </t>
  </si>
  <si>
    <t xml:space="preserve"> 4.16.25 </t>
  </si>
  <si>
    <t xml:space="preserve"> 4.16.26 </t>
  </si>
  <si>
    <t xml:space="preserve"> 4.16.27 </t>
  </si>
  <si>
    <t xml:space="preserve"> 4.16.28 </t>
  </si>
  <si>
    <t xml:space="preserve"> 12814 </t>
  </si>
  <si>
    <t xml:space="preserve"> 4.16.29 </t>
  </si>
  <si>
    <t xml:space="preserve"> 12136 </t>
  </si>
  <si>
    <t xml:space="preserve"> 4.16.30 </t>
  </si>
  <si>
    <t xml:space="preserve"> 7883 </t>
  </si>
  <si>
    <t xml:space="preserve"> 4.16.31 </t>
  </si>
  <si>
    <t xml:space="preserve"> 4.16.32 </t>
  </si>
  <si>
    <t xml:space="preserve"> 12336 </t>
  </si>
  <si>
    <t xml:space="preserve"> 4.17 </t>
  </si>
  <si>
    <t>SPDA</t>
  </si>
  <si>
    <t xml:space="preserve"> 4.17.1 </t>
  </si>
  <si>
    <t xml:space="preserve"> ED-13938 </t>
  </si>
  <si>
    <t>CABO DE COBRE NU #16MM2 - 7 FIOSX1,70MM, PARA ELEMENTOS  DE CAPTAÇÃO/ ANEL DE CINTAMENTO/ DESCIDA (SPDA), INCLUSIVE SUPORTE E ISOLADOR</t>
  </si>
  <si>
    <t xml:space="preserve"> 4.17.2 </t>
  </si>
  <si>
    <t xml:space="preserve"> ED-13940 </t>
  </si>
  <si>
    <t>CABO DE COBRE NU #35MM2 - 7 FIOSX2,50MM, PARA ELEMENTOS  DE CAPTAÇÃO/ ANEL DE CINTAMENTO/ DESCIDA (SPDA), INCLUSIVE SUPORTE E ISOLADOR</t>
  </si>
  <si>
    <t xml:space="preserve"> 4.17.3 </t>
  </si>
  <si>
    <t xml:space="preserve"> ED-13935 </t>
  </si>
  <si>
    <t>CABO DE COBRE NU #50 MM2 - 7 FIOSX3,00MM, PARA ELEMENTOS DE CAPTAÇÃO/ANEL DE CINTAMENTO (SPDA), INCLUSIVE PRESILHA DE FIXAÇÃO</t>
  </si>
  <si>
    <t xml:space="preserve"> 4.17.4 </t>
  </si>
  <si>
    <t xml:space="preserve"> SPDA-CXS-025 </t>
  </si>
  <si>
    <t>CAIXA DE INSPEÇÃO EM CIMENTO AGREGADO 300X300 MM COM TAMPA EM FERRO FUNDIDO</t>
  </si>
  <si>
    <t xml:space="preserve"> 4.17.5 </t>
  </si>
  <si>
    <t xml:space="preserve"> SPDA-ATE-005 </t>
  </si>
  <si>
    <t>ATERRAMENTO COMPLETO PARA PÁRA-RAIOS , COM HASTES DE COBRE COM ALMA DE AÇO TIPO "COPPERWELD"</t>
  </si>
  <si>
    <t xml:space="preserve"> 4.17.6 </t>
  </si>
  <si>
    <t xml:space="preserve"> 160309 </t>
  </si>
  <si>
    <t>IOPES</t>
  </si>
  <si>
    <t>und</t>
  </si>
  <si>
    <t xml:space="preserve"> 4.17.7 </t>
  </si>
  <si>
    <t xml:space="preserve"> 160325 </t>
  </si>
  <si>
    <t xml:space="preserve"> 4.17.8 </t>
  </si>
  <si>
    <t xml:space="preserve"> 12993 </t>
  </si>
  <si>
    <t xml:space="preserve"> 4.17.9 </t>
  </si>
  <si>
    <t xml:space="preserve"> 91872 </t>
  </si>
  <si>
    <t>ELETRODUTO RÍGIDO ROSCÁVEL, PVC, DN 32 MM (1"), PARA CIRCUITOS TERMINAIS, INSTALADO EM PAREDE - FORNECIMENTO E INSTALAÇÃO. AF_12/2015</t>
  </si>
  <si>
    <t xml:space="preserve"> 4.18 </t>
  </si>
  <si>
    <t xml:space="preserve"> 4.18.1 </t>
  </si>
  <si>
    <t xml:space="preserve"> 4.18.2 </t>
  </si>
  <si>
    <t xml:space="preserve"> 88497 </t>
  </si>
  <si>
    <t>APLICAÇÃO E LIXAMENTO DE MASSA LÁTEX EM PAREDES, DUAS DEMÃOS. AF_06/2014</t>
  </si>
  <si>
    <t xml:space="preserve"> 4.18.3 </t>
  </si>
  <si>
    <t xml:space="preserve"> 88489 </t>
  </si>
  <si>
    <t>APLICAÇÃO MANUAL DE PINTURA COM TINTA LÁTEX ACRÍLICA EM PAREDES, DUAS DEMÃOS. AF_06/2014</t>
  </si>
  <si>
    <t xml:space="preserve"> 4.18.4 </t>
  </si>
  <si>
    <t xml:space="preserve"> 88496 </t>
  </si>
  <si>
    <t>APLICAÇÃO E LIXAMENTO DE MASSA LÁTEX EM TETO, DUAS DEMÃOS. AF_06/2014</t>
  </si>
  <si>
    <t xml:space="preserve"> 4.18.5 </t>
  </si>
  <si>
    <t xml:space="preserve"> 88488 </t>
  </si>
  <si>
    <t>APLICAÇÃO MANUAL DE PINTURA COM TINTA LÁTEX ACRÍLICA EM TETO, DUAS DEMÃOS. AF_06/2014</t>
  </si>
  <si>
    <t xml:space="preserve"> 4.18.6 </t>
  </si>
  <si>
    <t xml:space="preserve"> 102507 </t>
  </si>
  <si>
    <t>PINTURA DE DEMARCAÇÃO DE VAGA COM TINTA EPÓXI, E = 10 CM, APLICAÇÃO MANUAL. AF_05/2021</t>
  </si>
  <si>
    <t xml:space="preserve"> 4.18.7 </t>
  </si>
  <si>
    <t xml:space="preserve"> 102491 </t>
  </si>
  <si>
    <t>PINTURA DE PISO COM TINTA ACRÍLICA, APLICAÇÃO MANUAL, 2 DEMÃOS, INCLUSO FUNDO PREPARADOR. AF_05/2021</t>
  </si>
  <si>
    <t xml:space="preserve"> 4.19 </t>
  </si>
  <si>
    <t xml:space="preserve"> 4.19.1 </t>
  </si>
  <si>
    <t xml:space="preserve"> 4.19.1.1 </t>
  </si>
  <si>
    <t xml:space="preserve"> 4.19.1.2 </t>
  </si>
  <si>
    <t xml:space="preserve"> 4.19.1.3 </t>
  </si>
  <si>
    <t xml:space="preserve"> 4.19.1.4 </t>
  </si>
  <si>
    <t xml:space="preserve"> 4.19.1.5 </t>
  </si>
  <si>
    <t xml:space="preserve"> 4.19.1.6 </t>
  </si>
  <si>
    <t xml:space="preserve"> 11412 </t>
  </si>
  <si>
    <t xml:space="preserve"> 4.19.1.7 </t>
  </si>
  <si>
    <t xml:space="preserve"> 4.19.1.8 </t>
  </si>
  <si>
    <t xml:space="preserve"> 4.19.2 </t>
  </si>
  <si>
    <t xml:space="preserve"> 4.19.2.1 </t>
  </si>
  <si>
    <t xml:space="preserve"> 4.19.2.2 </t>
  </si>
  <si>
    <t xml:space="preserve"> 4.19.2.3 </t>
  </si>
  <si>
    <t xml:space="preserve"> 4.19.2.4 </t>
  </si>
  <si>
    <t xml:space="preserve"> 4.19.2.5 </t>
  </si>
  <si>
    <t xml:space="preserve"> 4.19.2.6 </t>
  </si>
  <si>
    <t xml:space="preserve"> 4.20 </t>
  </si>
  <si>
    <t xml:space="preserve"> 4.20.1 </t>
  </si>
  <si>
    <t xml:space="preserve"> 8284 </t>
  </si>
  <si>
    <t xml:space="preserve"> 4.20.2 </t>
  </si>
  <si>
    <t xml:space="preserve"> 4.20.3 </t>
  </si>
  <si>
    <t xml:space="preserve"> 4.20.4 </t>
  </si>
  <si>
    <t xml:space="preserve"> 4.20.5 </t>
  </si>
  <si>
    <t xml:space="preserve"> 4.20.6 </t>
  </si>
  <si>
    <t xml:space="preserve"> 2013 </t>
  </si>
  <si>
    <t xml:space="preserve"> 4.20.7 </t>
  </si>
  <si>
    <t xml:space="preserve"> 4.20.8 </t>
  </si>
  <si>
    <t xml:space="preserve"> 12208 </t>
  </si>
  <si>
    <t xml:space="preserve"> 4.20.9 </t>
  </si>
  <si>
    <t xml:space="preserve"> 4.20.10 </t>
  </si>
  <si>
    <t xml:space="preserve"> 4.20.11 </t>
  </si>
  <si>
    <t xml:space="preserve"> 4.20.12 </t>
  </si>
  <si>
    <t xml:space="preserve"> 9173 </t>
  </si>
  <si>
    <t xml:space="preserve"> 4.20.13 </t>
  </si>
  <si>
    <t xml:space="preserve"> 4.20.14 </t>
  </si>
  <si>
    <t xml:space="preserve"> 4.20.15 </t>
  </si>
  <si>
    <t xml:space="preserve"> 4.20.16 </t>
  </si>
  <si>
    <t>ESTRUTURAS EXTERNAS - AMPLIAÇÃO</t>
  </si>
  <si>
    <t>CASTELO DA ÁGUA</t>
  </si>
  <si>
    <t xml:space="preserve"> 96547 </t>
  </si>
  <si>
    <t>ARMAÇÃO DE BLOCO, VIGA BALDRAME OU SAPATA UTILIZANDO AÇO CA-50 DE 12,5 MM - MONTAGEM. AF_06/2017</t>
  </si>
  <si>
    <t xml:space="preserve"> 5.1.7 </t>
  </si>
  <si>
    <t xml:space="preserve"> 92450 </t>
  </si>
  <si>
    <t>MONTAGEM E DESMONTAGEM DE FÔRMA DE VIGA, ESCORAMENTO METÁLICO, PÉ-DIREITO DUPLO, EM CHAPA DE MADEIRA RESINADA, 2 UTILIZAÇÕES. AF_09/2020</t>
  </si>
  <si>
    <t xml:space="preserve"> 5.1.8 </t>
  </si>
  <si>
    <t xml:space="preserve"> 92449 </t>
  </si>
  <si>
    <t>MONTAGEM E DESMONTAGEM DE FÔRMA DE VIGA, ESCORAMENTO COM GARFO DE MADEIRA, PÉ-DIREITO DUPLO, EM CHAPA DE MADEIRA RESINADA, 2 UTILIZAÇÕES. AF_09/2020</t>
  </si>
  <si>
    <t xml:space="preserve"> 92763 </t>
  </si>
  <si>
    <t>ARMAÇÃO DE PILAR OU VIGA DE UMA ESTRUTURA CONVENCIONAL DE CONCRETO ARMADO EM UM EDIFÍCIO DE MÚLTIPLOS PAVIMENTOS UTILIZANDO AÇO CA-50 DE 12,5 MM - MONTAGEM. AF_12/2015</t>
  </si>
  <si>
    <t xml:space="preserve"> 98556 </t>
  </si>
  <si>
    <t>IMPERMEABILIZAÇÃO DE SUPERFÍCIE COM ARGAMASSA POLIMÉRICA / MEMBRANA ACRÍLICA, 4 DEMÃOS, REFORÇADA COM VÉU DE POLIÉSTER (MAV). AF_06/2018</t>
  </si>
  <si>
    <t xml:space="preserve"> 111701 </t>
  </si>
  <si>
    <t>ESCADA MARINHEIRO PERFIL 1.1/2"" ACO+BARRA CHATA VERT/HORIZ.</t>
  </si>
  <si>
    <t xml:space="preserve"> 98566 </t>
  </si>
  <si>
    <t>PROTEÇÃO MECÂNICA DE SUPERFÍCIE VERTICAL COM ARGAMASSA DE CIMENTO E AREIA, TRAÇO 1:3, E=3CM. AF_06/2018</t>
  </si>
  <si>
    <t xml:space="preserve"> 98565 </t>
  </si>
  <si>
    <t>PROTEÇÃO MECÂNICA DE SUPERFICIE HORIZONTAL COM ARGAMASSA DE CIMENTO E AREIA, TRAÇO 1:3, E=3CM. AF_06/2018</t>
  </si>
  <si>
    <t xml:space="preserve"> 102122 </t>
  </si>
  <si>
    <t>BOMBA CENTRÍFUGA, TRIFÁSICA, 10 CV OU 9,86 HP, HM 85 A 140 M, Q 4,2 A 14,9 M3/H - FORNECIMENTO E INSTALAÇÃO. AF_12/2020</t>
  </si>
  <si>
    <t>CISTERNA</t>
  </si>
  <si>
    <t xml:space="preserve"> 2502 </t>
  </si>
  <si>
    <t xml:space="preserve"> 5.2.2 </t>
  </si>
  <si>
    <t xml:space="preserve"> 3177 </t>
  </si>
  <si>
    <t xml:space="preserve"> 5.2.4 </t>
  </si>
  <si>
    <t xml:space="preserve"> 92915 </t>
  </si>
  <si>
    <t>ARMAÇÃO DE ESTRUTURAS DE CONCRETO ARMADO, EXCETO VIGAS, PILARES, LAJES E FUNDAÇÕES, UTILIZANDO AÇO CA-60 DE 5,0 MM - MONTAGEM. AF_12/2015</t>
  </si>
  <si>
    <t xml:space="preserve"> 5.2.5 </t>
  </si>
  <si>
    <t xml:space="preserve"> 92917 </t>
  </si>
  <si>
    <t>ARMAÇÃO DE ESTRUTURAS DE CONCRETO ARMADO, EXCETO VIGAS, PILARES, LAJES E FUNDAÇÕES, UTILIZANDO AÇO CA-50 DE 8,0 MM - MONTAGEM. AF_12/2015</t>
  </si>
  <si>
    <t xml:space="preserve"> 92919 </t>
  </si>
  <si>
    <t>ARMAÇÃO DE ESTRUTURAS DE CONCRETO ARMADO, EXCETO VIGAS, PILARES, LAJES E FUNDAÇÕES, UTILIZANDO AÇO CA-50 DE 10,0 MM - MONTAGEM. AF_12/2015</t>
  </si>
  <si>
    <t xml:space="preserve"> 92921 </t>
  </si>
  <si>
    <t>ARMAÇÃO DE ESTRUTURAS DE CONCRETO ARMADO, EXCETO VIGAS, PILARES, LAJES E FUNDAÇÕES, UTILIZANDO AÇO CA-50 DE 12,5 MM - MONTAGEM. AF_12/2015</t>
  </si>
  <si>
    <t xml:space="preserve"> 92922 </t>
  </si>
  <si>
    <t>ARMAÇÃO DE ESTRUTURAS DE CONCRETO ARMADO, EXCETO VIGAS, PILARES, LAJES E FUNDAÇÕES, UTILIZANDO AÇO CA-50 DE 16,0 MM - MONTAGEM. AF_12/2015</t>
  </si>
  <si>
    <t xml:space="preserve"> 111690 </t>
  </si>
  <si>
    <t xml:space="preserve"> 100757 </t>
  </si>
  <si>
    <t>PINTURA COM TINTA ALQUÍDICA DE ACABAMENTO (ESMALTE SINTÉTICO ACETINADO) PULVERIZADA SOBRE SUPERFÍCIES METÁLICAS (EXCETO PERFIL) EXECUTADO EM OBRA (02 DEMÃOS). AF_01/2020_P</t>
  </si>
  <si>
    <t>FOSSA</t>
  </si>
  <si>
    <t xml:space="preserve"> 10968 </t>
  </si>
  <si>
    <t xml:space="preserve"> 5.3.2 </t>
  </si>
  <si>
    <t xml:space="preserve"> 96522 </t>
  </si>
  <si>
    <t>ESCAVAÇÃO MANUAL PARA BLOCO DE COROAMENTO OU SAPATA, SEM PREVISÃO DE FÔRMA. AF_06/2017</t>
  </si>
  <si>
    <t xml:space="preserve"> 5.3.3 </t>
  </si>
  <si>
    <t xml:space="preserve"> 1747 </t>
  </si>
  <si>
    <t xml:space="preserve"> 5.3.4 </t>
  </si>
  <si>
    <t xml:space="preserve"> 10320 </t>
  </si>
  <si>
    <t xml:space="preserve"> 5.4 </t>
  </si>
  <si>
    <t>DRENAGEM</t>
  </si>
  <si>
    <t xml:space="preserve"> 5.4.1 </t>
  </si>
  <si>
    <t xml:space="preserve"> 5.4.2 </t>
  </si>
  <si>
    <t xml:space="preserve"> 91790 </t>
  </si>
  <si>
    <t>(COMPOSIÇÃO REPRESENTATIVA) DO SERVIÇO DE INSTALAÇÃO DE TUBOS DE PVC, SÉRIE R, ÁGUA PLUVIAL, DN 100 MM (INSTALADO EM RAMAL DE ENCAMINHAMENTO, OU CONDUTORES VERTICAIS), INCLUSIVE CONEXÕES, CORTES E FIXAÇÕES, PARA PRÉDIOS. AF_10/2015</t>
  </si>
  <si>
    <t xml:space="preserve"> 5.4.3 </t>
  </si>
  <si>
    <t xml:space="preserve"> 91791 </t>
  </si>
  <si>
    <t>(COMPOSIÇÃO REPRESENTATIVA) DO SERVIÇO DE INSTALAÇÃO DE TUBOS DE PVC, SÉRIE R, ÁGUA PLUVIAL, DN 150 MM (INSTALADO EM CONDUTORES VERTICAIS), INCLUSIVE CONEXÕES, CORTES E FIXAÇÕES, PARA PRÉDIOS. AF_10/2015</t>
  </si>
  <si>
    <t xml:space="preserve"> 5.4.4 </t>
  </si>
  <si>
    <t xml:space="preserve"> 94228 </t>
  </si>
  <si>
    <t>CALHA EM CHAPA DE AÇO GALVANIZADO NÚMERO 24, DESENVOLVIMENTO DE 50 CM, INCLUSO TRANSPORTE VERTICAL. AF_07/2019</t>
  </si>
  <si>
    <t xml:space="preserve"> 5.4.5 </t>
  </si>
  <si>
    <t xml:space="preserve"> HID-CXS-195 </t>
  </si>
  <si>
    <t>CAIXA DE DRENAGEM DE INSPEÇÃO/PASSAGEM EM ALVENARIA (60X60X40CM), REVESTIMENTO EM ARGAMASSA COM ADITIVO IMPERMEABILIZANTE, COM TAMPA EM GRELHA, INCLUSIVE ESCAVAÇÃO, REATERRO E TRANSPORTE E RETIRADA DO MATERIAL ESCAVADO (EM CAÇAMBA)</t>
  </si>
  <si>
    <t>RAMPA E PASSARELA COBERTA</t>
  </si>
  <si>
    <t xml:space="preserve"> 89455 </t>
  </si>
  <si>
    <t>ALVENARIA DE BLOCOS DE CONCRETO ESTRUTURAL 14X19X39 CM, (ESPESSURA 14 CM) FBK = 14,0 MPA, PARA PAREDES COM ÁREA LÍQUIDA MENOR QUE 6M², SEM VÃOS, UTILIZANDO PALHETA. AF_12/2014</t>
  </si>
  <si>
    <t xml:space="preserve"> 79482 </t>
  </si>
  <si>
    <t>ATERRO COM AREIA COM ADENSAMENTO HIDRAULICO</t>
  </si>
  <si>
    <t xml:space="preserve"> 94972 </t>
  </si>
  <si>
    <t>CONCRETO FCK = 30MPA, TRAÇO 1:2,1:2,5 (EM MASSA SECA DE CIMENTO/ AREIA MÉDIA/ BRITA 1) - PREPARO MECÂNICO COM BETONEIRA 600 L. AF_05/2021</t>
  </si>
  <si>
    <t xml:space="preserve"> 74157/004 </t>
  </si>
  <si>
    <t>LANCAMENTO/APLICACAO MANUAL DE CONCRETO EM FUNDACOES</t>
  </si>
  <si>
    <t xml:space="preserve"> 140 </t>
  </si>
  <si>
    <t xml:space="preserve"> 11266 </t>
  </si>
  <si>
    <t xml:space="preserve"> 5.5.8 </t>
  </si>
  <si>
    <t xml:space="preserve"> 5.5.9 </t>
  </si>
  <si>
    <t xml:space="preserve"> 5651 </t>
  </si>
  <si>
    <t>FORMA TABUA PARA CONCRETO EM FUNDACAO C/ REAPROVEITAMENTO 5X</t>
  </si>
  <si>
    <t xml:space="preserve"> 5.5.10 </t>
  </si>
  <si>
    <t xml:space="preserve"> 94974 </t>
  </si>
  <si>
    <t>CONCRETO MAGRO PARA LASTRO, TRAÇO 1:4,5:4,5 (EM MASSA SECA DE CIMENTO/ AREIA MÉDIA/ BRITA 1) - PREPARO MANUAL. AF_05/2021</t>
  </si>
  <si>
    <t xml:space="preserve"> 5.5.11 </t>
  </si>
  <si>
    <t xml:space="preserve"> 74015/001 </t>
  </si>
  <si>
    <t>REATERRO E COMPACTACAO MECANICO DE VALA COM COMPACTADOR MANUAL TIPO SOQUETE VIBRATORIO</t>
  </si>
  <si>
    <t xml:space="preserve"> 5.5.12 </t>
  </si>
  <si>
    <t xml:space="preserve"> 87630 </t>
  </si>
  <si>
    <t>CONTRAPISO EM ARGAMASSA TRAÇO 1:4 (CIMENTO E AREIA), PREPARO MECÂNICO COM BETONEIRA 400 L, APLICADO EM ÁREAS SECAS SOBRE LAJE, ADERIDO, ESPESSURA 3CM. AF_06/2014</t>
  </si>
  <si>
    <t xml:space="preserve"> 5.5.13 </t>
  </si>
  <si>
    <t xml:space="preserve"> 94997 </t>
  </si>
  <si>
    <t>EXECUÇÃO DE PASSEIO (CALÇADA) OU PISO DE CONCRETO COM CONCRETO MOLDADO IN LOCO, USINADO, ACABAMENTO CONVENCIONAL, ESPESSURA 10 CM, ARMADO. AF_07/2016</t>
  </si>
  <si>
    <t xml:space="preserve"> 5.5.14 </t>
  </si>
  <si>
    <t xml:space="preserve"> 5.5.15 </t>
  </si>
  <si>
    <t xml:space="preserve"> 84862 </t>
  </si>
  <si>
    <t>GUARDA-CORPO COM CORRIMAO EM TUBO DE ACO GALVANIZADO 1 1/2"</t>
  </si>
  <si>
    <t xml:space="preserve"> 5.5.16 </t>
  </si>
  <si>
    <t xml:space="preserve"> 5.5.17 </t>
  </si>
  <si>
    <t xml:space="preserve"> 4340 </t>
  </si>
  <si>
    <t xml:space="preserve"> 5.5.18 </t>
  </si>
  <si>
    <t xml:space="preserve"> 92580 </t>
  </si>
  <si>
    <t>TRAMA DE AÇO COMPOSTA POR TERÇAS PARA TELHADOS DE ATÉ 2 ÁGUAS PARA TELHA ONDULADA DE FIBROCIMENTO, METÁLICA, PLÁSTICA OU TERMOACÚSTICA, INCLUSO TRANSPORTE VERTICAL. AF_07/2019</t>
  </si>
  <si>
    <t xml:space="preserve"> 5.5.19 </t>
  </si>
  <si>
    <t xml:space="preserve"> 040072 </t>
  </si>
  <si>
    <t>ESTRUTURA DE ACO-FIXACAO VIGA/PILAR-EM CHAPA ACO DOBRADA 3/16""</t>
  </si>
  <si>
    <t>SUBESTAÇÃO 225 KVA</t>
  </si>
  <si>
    <t xml:space="preserve"> 4192 </t>
  </si>
  <si>
    <t xml:space="preserve"> 5.6.13 </t>
  </si>
  <si>
    <t xml:space="preserve"> 4151 </t>
  </si>
  <si>
    <t xml:space="preserve"> 5.6.14 </t>
  </si>
  <si>
    <t xml:space="preserve"> 5.6.15 </t>
  </si>
  <si>
    <t xml:space="preserve"> 469 </t>
  </si>
  <si>
    <t xml:space="preserve"> 5.6.16 </t>
  </si>
  <si>
    <t xml:space="preserve"> 5.6.17 </t>
  </si>
  <si>
    <t xml:space="preserve"> 5.6.18 </t>
  </si>
  <si>
    <t xml:space="preserve"> 2864 </t>
  </si>
  <si>
    <t xml:space="preserve"> 5.6.19 </t>
  </si>
  <si>
    <t xml:space="preserve"> 5.6.20 </t>
  </si>
  <si>
    <t xml:space="preserve"> 2915 </t>
  </si>
  <si>
    <t xml:space="preserve"> 5.6.21 </t>
  </si>
  <si>
    <t xml:space="preserve"> 5.6.22 </t>
  </si>
  <si>
    <t xml:space="preserve"> 5.6.23 </t>
  </si>
  <si>
    <t xml:space="preserve"> 5.6.24 </t>
  </si>
  <si>
    <t xml:space="preserve"> 5.6.25 </t>
  </si>
  <si>
    <t>TRANSFORMADOR DISTRIBUICAO  225KVA TRIFASICO 60HZ CLASSE 15KV IMERSO EM ÓLEO MINERAL FORNECIMENTO E INSTALACAO</t>
  </si>
  <si>
    <t xml:space="preserve"> 5.6.26 </t>
  </si>
  <si>
    <t xml:space="preserve"> 5.6.27 </t>
  </si>
  <si>
    <t xml:space="preserve"> 5.6.28 </t>
  </si>
  <si>
    <t xml:space="preserve"> 5.6.29 </t>
  </si>
  <si>
    <t xml:space="preserve"> 5.6.30 </t>
  </si>
  <si>
    <t xml:space="preserve"> 5.6.31 </t>
  </si>
  <si>
    <t xml:space="preserve"> 5.6.32 </t>
  </si>
  <si>
    <t xml:space="preserve"> 5.6.33 </t>
  </si>
  <si>
    <t xml:space="preserve"> 5.6.34 </t>
  </si>
  <si>
    <t xml:space="preserve"> 5.6.35 </t>
  </si>
  <si>
    <t xml:space="preserve"> 5.6.36 </t>
  </si>
  <si>
    <t xml:space="preserve"> 5.6.37 </t>
  </si>
  <si>
    <t xml:space="preserve"> 5.6.38 </t>
  </si>
  <si>
    <t xml:space="preserve"> 5.6.39 </t>
  </si>
  <si>
    <t xml:space="preserve"> 5.6.40 </t>
  </si>
  <si>
    <t xml:space="preserve"> 5.6.41 </t>
  </si>
  <si>
    <t xml:space="preserve"> 5.6.42 </t>
  </si>
  <si>
    <t xml:space="preserve"> 5.6.43 </t>
  </si>
  <si>
    <t xml:space="preserve"> 5.6.44 </t>
  </si>
  <si>
    <t xml:space="preserve"> 5.6.45 </t>
  </si>
  <si>
    <t xml:space="preserve"> 5.6.46 </t>
  </si>
  <si>
    <t xml:space="preserve"> 5.6.47 </t>
  </si>
  <si>
    <t xml:space="preserve"> 5.6.48 </t>
  </si>
  <si>
    <t xml:space="preserve"> 5.6.49 </t>
  </si>
  <si>
    <t>PAVIMENTAÇÃO EXTERNA</t>
  </si>
  <si>
    <t xml:space="preserve"> 92394 </t>
  </si>
  <si>
    <t>EXECUÇÃO DE PAVIMENTO EM PISO INTERTRAVADO, COM BLOCO SEXTAVADO DE 25 X 25 CM, ESPESSURA 8 CM. AF_12/2015</t>
  </si>
  <si>
    <t xml:space="preserve"> 100577 </t>
  </si>
  <si>
    <t>REGULARIZAÇÃO E COMPACTAÇÃO DE SUBLEITO DE SOLO PREDOMINANTEMENTE ARENOSO. AF_11/2019</t>
  </si>
  <si>
    <t xml:space="preserve"> 5.8 </t>
  </si>
  <si>
    <t>DEMOLIÇÃO DO ALMOXARIFADO</t>
  </si>
  <si>
    <t xml:space="preserve"> 5.8.1 </t>
  </si>
  <si>
    <t xml:space="preserve"> 5.8.2 </t>
  </si>
  <si>
    <t xml:space="preserve"> 022705 </t>
  </si>
  <si>
    <t>DEMOLICAO ESTRUTURA DE MADEIRA PARA TELHAS FIBROCIMENTO</t>
  </si>
  <si>
    <t xml:space="preserve"> 5.8.3 </t>
  </si>
  <si>
    <t>BLOCO E - MULTIUSO - TÉRREO</t>
  </si>
  <si>
    <t>DEMOLIÇÃO - TERRÉO</t>
  </si>
  <si>
    <t xml:space="preserve"> 6.1.1.1 </t>
  </si>
  <si>
    <t xml:space="preserve"> 97631 </t>
  </si>
  <si>
    <t>DEMOLIÇÃO DE ARGAMASSAS, DE FORMA MANUAL, SEM REAPROVEITAMENTO. AF_12/2017</t>
  </si>
  <si>
    <t xml:space="preserve"> 6.1.1.2 </t>
  </si>
  <si>
    <t xml:space="preserve"> 6.1.1.3 </t>
  </si>
  <si>
    <t xml:space="preserve"> 7215 </t>
  </si>
  <si>
    <t xml:space="preserve"> 6.1.1.4 </t>
  </si>
  <si>
    <t xml:space="preserve"> 6.1.1.5 </t>
  </si>
  <si>
    <t xml:space="preserve"> 9602 </t>
  </si>
  <si>
    <t xml:space="preserve"> 6.1.1.6 </t>
  </si>
  <si>
    <t xml:space="preserve"> 6.1.1.7 </t>
  </si>
  <si>
    <t xml:space="preserve"> 97645 </t>
  </si>
  <si>
    <t>REMOÇÃO DE JANELAS, DE FORMA MANUAL, SEM REAPROVEITAMENTO. AF_12/2017</t>
  </si>
  <si>
    <t xml:space="preserve"> 6.1.1.8 </t>
  </si>
  <si>
    <t xml:space="preserve"> 6.1.1.9 </t>
  </si>
  <si>
    <t xml:space="preserve"> 6.1.1.10 </t>
  </si>
  <si>
    <t xml:space="preserve"> 6.1.1.11 </t>
  </si>
  <si>
    <t xml:space="preserve"> 6.1.1.12 </t>
  </si>
  <si>
    <t xml:space="preserve"> 022601 </t>
  </si>
  <si>
    <t>DEMOLICAO DE PISO DE ALTA RESISTENCIA</t>
  </si>
  <si>
    <t xml:space="preserve"> 6.1.1.13 </t>
  </si>
  <si>
    <t xml:space="preserve"> 97634 </t>
  </si>
  <si>
    <t>DEMOLIÇÃO DE REVESTIMENTO CERÂMICO, DE FORMA MECANIZADA COM MARTELETE, SEM REAPROVEITAMENTO. AF_12/2017</t>
  </si>
  <si>
    <t xml:space="preserve"> 6.1.2.1 </t>
  </si>
  <si>
    <t xml:space="preserve"> 87553 </t>
  </si>
  <si>
    <t>EMBOÇO, PARA RECEBIMENTO DE CERÂMICA, EM ARGAMASSA TRAÇO 1:2:8, PREPARO MECÂNICO COM BETONEIRA 400L, APLICADO MANUALMENTE EM FACES INTERNAS DE PAREDES, PARA AMBIENTE COM ÁREA MAIOR QUE 10M2, ESPESSURA DE 10MM, COM EXECUÇÃO DE TALISCAS. AF_06/2014</t>
  </si>
  <si>
    <t xml:space="preserve"> 6.1.2.2 </t>
  </si>
  <si>
    <t xml:space="preserve"> 87894 </t>
  </si>
  <si>
    <t>CHAPISCO APLICADO EM ALVENARIA (SEM PRESENÇA DE VÃOS) E ESTRUTURAS DE CONCRETO DE FACHADA, COM COLHER DE PEDREIRO.  ARGAMASSA TRAÇO 1:3 COM PREPARO EM BETONEIRA 400L. AF_06/2014</t>
  </si>
  <si>
    <t xml:space="preserve"> 6.1.2.3 </t>
  </si>
  <si>
    <t xml:space="preserve"> 6.1.3.1 </t>
  </si>
  <si>
    <t xml:space="preserve"> 88495 </t>
  </si>
  <si>
    <t>APLICAÇÃO E LIXAMENTO DE MASSA LÁTEX EM PAREDES, UMA DEMÃO. AF_06/2014</t>
  </si>
  <si>
    <t xml:space="preserve"> 6.1.3.2 </t>
  </si>
  <si>
    <t xml:space="preserve"> 6.1.4.1 </t>
  </si>
  <si>
    <t xml:space="preserve"> 11948 </t>
  </si>
  <si>
    <t xml:space="preserve"> 6.1.4.2 </t>
  </si>
  <si>
    <t xml:space="preserve"> 94579 </t>
  </si>
  <si>
    <t>JANELA DE ALUMÍNIO DE CORRER, 4 FOLHAS, FIXAÇÃO COM PARAFUSO, VEDAÇÃO COM ESPUMA EXPANSIVA PU, COM VIDROS, PADRONIZADA. AF_07/2016</t>
  </si>
  <si>
    <t xml:space="preserve"> 6.1.5.1 </t>
  </si>
  <si>
    <t xml:space="preserve"> 96114 </t>
  </si>
  <si>
    <t>FORRO EM DRYWALL, PARA AMBIENTES COMERCIAIS, INCLUSIVE ESTRUTURA DE FIXAÇÃO. AF_05/2017_P</t>
  </si>
  <si>
    <t xml:space="preserve"> 6.1.5.2 </t>
  </si>
  <si>
    <t xml:space="preserve"> 090805 </t>
  </si>
  <si>
    <t>FORRO DE GESSO ACARTONADO LAFARGE GYPSUM FGE</t>
  </si>
  <si>
    <t>LOUÇAS E METAIS SANITARIOS</t>
  </si>
  <si>
    <t xml:space="preserve"> 6.1.6.1 </t>
  </si>
  <si>
    <t xml:space="preserve"> 86888 </t>
  </si>
  <si>
    <t>VASO SANITÁRIO SIFONADO COM CAIXA ACOPLADA LOUÇA BRANCA - FORNECIMENTO E INSTALAÇÃO. AF_01/2020</t>
  </si>
  <si>
    <t xml:space="preserve"> 6.1.6.2 </t>
  </si>
  <si>
    <t xml:space="preserve"> 95471 </t>
  </si>
  <si>
    <t>VASO SANITARIO SIFONADO CONVENCIONAL PARA PCD SEM FURO FRONTAL COM  LOUÇA BRANCA SEM ASSENTO -  FORNECIMENTO E INSTALAÇÃO. AF_01/2020</t>
  </si>
  <si>
    <t xml:space="preserve"> 6.1.6.3 </t>
  </si>
  <si>
    <t xml:space="preserve"> 6.1.6.4 </t>
  </si>
  <si>
    <t xml:space="preserve"> ACE-ASS-015 </t>
  </si>
  <si>
    <t>ASSENTO PARA VASO PNE (NBR 9050)</t>
  </si>
  <si>
    <t xml:space="preserve"> 6.1.6.5 </t>
  </si>
  <si>
    <t xml:space="preserve"> 6.1.6.6 </t>
  </si>
  <si>
    <t xml:space="preserve"> 86901 </t>
  </si>
  <si>
    <t>CUBA DE EMBUTIR OVAL EM LOUÇA BRANCA, 35 X 50CM OU EQUIVALENTE - FORNECIMENTO E INSTALAÇÃO. AF_01/2020</t>
  </si>
  <si>
    <t>DIVISORIA</t>
  </si>
  <si>
    <t xml:space="preserve"> 6.1.7.1 </t>
  </si>
  <si>
    <t xml:space="preserve"> 6.1.7.2 </t>
  </si>
  <si>
    <t xml:space="preserve"> 96361 </t>
  </si>
  <si>
    <t>PAREDE COM PLACAS DE GESSO ACARTONADO (DRYWALL), PARA USO INTERNO, COM DUAS FACES SIMPLES E ESTRUTURA METÁLICA COM GUIAS DUPLAS, COM VÃOS. AF_06/2017_P</t>
  </si>
  <si>
    <t xml:space="preserve"> 6.1.7.3 </t>
  </si>
  <si>
    <t xml:space="preserve"> 96372 </t>
  </si>
  <si>
    <t>INSTALAÇÃO DE ISOLAMENTO COM LÃ DE ROCHA EM PAREDES DRYWALL. AF_06/2017</t>
  </si>
  <si>
    <t xml:space="preserve"> 6.1.8.1 </t>
  </si>
  <si>
    <t xml:space="preserve"> 6.1.8.2 </t>
  </si>
  <si>
    <t xml:space="preserve"> 87259 </t>
  </si>
  <si>
    <t>REVESTIMENTO CERÂMICO PARA PISO COM PLACAS TIPO PORCELANATO DE DIMENSÕES 45X45 CM APLICADA EM AMBIENTES DE ÁREA ENTRE 5 M² E 10 M². AF_06/2014</t>
  </si>
  <si>
    <t>REFORMA - PREDIO MULTIUSO PAV 1</t>
  </si>
  <si>
    <t>DEMOLIÇÃO</t>
  </si>
  <si>
    <t xml:space="preserve"> 6.2.1.1 </t>
  </si>
  <si>
    <t xml:space="preserve"> 6.2.1.2 </t>
  </si>
  <si>
    <t xml:space="preserve"> 022748 </t>
  </si>
  <si>
    <t>DESMONTAGEM DE DIVISORIAS</t>
  </si>
  <si>
    <t xml:space="preserve"> 6.2.1.3 </t>
  </si>
  <si>
    <t xml:space="preserve"> 6.2.1.4 </t>
  </si>
  <si>
    <t xml:space="preserve"> 6.2.1.5 </t>
  </si>
  <si>
    <t xml:space="preserve"> 6.2.1.6 </t>
  </si>
  <si>
    <t xml:space="preserve"> 6.2.1.7 </t>
  </si>
  <si>
    <t xml:space="preserve"> 6.2.1.8 </t>
  </si>
  <si>
    <t xml:space="preserve"> 6.2.1.9 </t>
  </si>
  <si>
    <t xml:space="preserve"> 6.2.1.10 </t>
  </si>
  <si>
    <t xml:space="preserve"> 6.2.1.11 </t>
  </si>
  <si>
    <t xml:space="preserve"> 43 </t>
  </si>
  <si>
    <t xml:space="preserve"> 6.2.1.12 </t>
  </si>
  <si>
    <t xml:space="preserve"> 97647 </t>
  </si>
  <si>
    <t>REMOÇÃO DE TELHAS, DE FIBROCIMENTO, METÁLICA E CERÂMICA, DE FORMA MANUAL, SEM REAPROVEITAMENTO. AF_12/2017</t>
  </si>
  <si>
    <t xml:space="preserve"> 6.2.1.13 </t>
  </si>
  <si>
    <t xml:space="preserve"> 97655 </t>
  </si>
  <si>
    <t>REMOÇÃO DE TRAMA METÁLICA PARA COBERTURA, DE FORMA MANUAL, SEM REAPROVEITAMENTO. AF_12/2017</t>
  </si>
  <si>
    <t xml:space="preserve"> 6.2.1.14 </t>
  </si>
  <si>
    <t xml:space="preserve"> 6.2.2 </t>
  </si>
  <si>
    <t xml:space="preserve"> 6.2.2.1 </t>
  </si>
  <si>
    <t xml:space="preserve"> 6.2.2.2 </t>
  </si>
  <si>
    <t xml:space="preserve"> 6.2.3.1 </t>
  </si>
  <si>
    <t xml:space="preserve"> 6.2.3.2 </t>
  </si>
  <si>
    <t xml:space="preserve"> 6.2.4 </t>
  </si>
  <si>
    <t xml:space="preserve"> 6.2.4.1 </t>
  </si>
  <si>
    <t xml:space="preserve"> 6.2.4.2 </t>
  </si>
  <si>
    <t xml:space="preserve"> 6.2.5.1 </t>
  </si>
  <si>
    <t xml:space="preserve"> 6.2.6.1 </t>
  </si>
  <si>
    <t xml:space="preserve"> 6.2.6.2 </t>
  </si>
  <si>
    <t xml:space="preserve"> 6.2.6.3 </t>
  </si>
  <si>
    <t xml:space="preserve"> 6.2.6.4 </t>
  </si>
  <si>
    <t xml:space="preserve"> 6.2.7 </t>
  </si>
  <si>
    <t xml:space="preserve"> 6.2.7.1 </t>
  </si>
  <si>
    <t xml:space="preserve"> 6.2.7.2 </t>
  </si>
  <si>
    <t xml:space="preserve"> 6.2.7.3 </t>
  </si>
  <si>
    <t xml:space="preserve"> 6.2.8 </t>
  </si>
  <si>
    <t xml:space="preserve"> 6.2.8.1 </t>
  </si>
  <si>
    <t xml:space="preserve"> 72111 </t>
  </si>
  <si>
    <t>ESTRUTURA METALICA EM TESOURAS OU TRELICAS, VAO LIVRE DE 15M, FORNECIMENTO E MONTAGEM, NAO SENDO CONSIDERADOS OS FECHAMENTOS METALICOS, AS COLUNAS, OS SERVICOS GERAIS EM ALVENARIA E CONCRETO, AS TELHAS DE COBERTURA E A PINTURA DE ACABAMENTO</t>
  </si>
  <si>
    <t xml:space="preserve"> 6.2.8.2 </t>
  </si>
  <si>
    <t xml:space="preserve"> 6.2.8.3 </t>
  </si>
  <si>
    <t xml:space="preserve"> 9078 </t>
  </si>
  <si>
    <t xml:space="preserve"> 6.2.8.4 </t>
  </si>
  <si>
    <t xml:space="preserve"> 9077 </t>
  </si>
  <si>
    <t xml:space="preserve"> 6.2.8.5 </t>
  </si>
  <si>
    <t xml:space="preserve"> 21.03.152 </t>
  </si>
  <si>
    <t>REFORÇO ESTRUTURAL</t>
  </si>
  <si>
    <t xml:space="preserve"> 6.2.9.1 </t>
  </si>
  <si>
    <t xml:space="preserve"> 73970/002 </t>
  </si>
  <si>
    <t>ESTRUTURA METALICA EM ACO ESTRUTURAL PERFIL I 6 X 3 3/8</t>
  </si>
  <si>
    <t xml:space="preserve"> 6.2.9.2 </t>
  </si>
  <si>
    <t xml:space="preserve"> 3787 </t>
  </si>
  <si>
    <t xml:space="preserve"> 6.2.9.3 </t>
  </si>
  <si>
    <t xml:space="preserve"> 4190 </t>
  </si>
  <si>
    <t>REFORMA DO BLOCO C - DESTILARIA</t>
  </si>
  <si>
    <t>DEMOLIÇÕES E RETIRADAS</t>
  </si>
  <si>
    <t xml:space="preserve"> 6.3.1.1 </t>
  </si>
  <si>
    <t xml:space="preserve"> 6.3.1.2 </t>
  </si>
  <si>
    <t xml:space="preserve"> 22 </t>
  </si>
  <si>
    <t xml:space="preserve"> 6.3.1.3 </t>
  </si>
  <si>
    <t xml:space="preserve"> 7216 </t>
  </si>
  <si>
    <t xml:space="preserve"> 6.3.1.4 </t>
  </si>
  <si>
    <t xml:space="preserve"> 6.3.1.5 </t>
  </si>
  <si>
    <t xml:space="preserve"> 6.3.1.6 </t>
  </si>
  <si>
    <t xml:space="preserve"> 6.3.1.7 </t>
  </si>
  <si>
    <t xml:space="preserve"> 6.3.1.8 </t>
  </si>
  <si>
    <t xml:space="preserve"> 6.3.1.9 </t>
  </si>
  <si>
    <t xml:space="preserve"> 6.3.1.10 </t>
  </si>
  <si>
    <t xml:space="preserve"> 6.3.1.11 </t>
  </si>
  <si>
    <t xml:space="preserve"> 6.3.1.12 </t>
  </si>
  <si>
    <t xml:space="preserve"> 6.3.1.13 </t>
  </si>
  <si>
    <t xml:space="preserve"> 6.3.1.14 </t>
  </si>
  <si>
    <t xml:space="preserve"> 6.3.1.15 </t>
  </si>
  <si>
    <t xml:space="preserve"> 6.3.2.1 </t>
  </si>
  <si>
    <t xml:space="preserve"> 6.3.2.2 </t>
  </si>
  <si>
    <t xml:space="preserve"> 6.3.2.3 </t>
  </si>
  <si>
    <t xml:space="preserve"> 4442 </t>
  </si>
  <si>
    <t xml:space="preserve"> 6.3.2.4 </t>
  </si>
  <si>
    <t xml:space="preserve"> 170135 </t>
  </si>
  <si>
    <t>PORCELANATO 45X45CM BOLD MOZART ICE FOSCO ELIANE</t>
  </si>
  <si>
    <t xml:space="preserve"> 6.3.3 </t>
  </si>
  <si>
    <t xml:space="preserve"> 6.3.3.1 </t>
  </si>
  <si>
    <t xml:space="preserve"> 6.3.3.2 </t>
  </si>
  <si>
    <t xml:space="preserve"> 6.3.4 </t>
  </si>
  <si>
    <t xml:space="preserve"> 6.3.4.1 </t>
  </si>
  <si>
    <t xml:space="preserve"> 6.3.4.2 </t>
  </si>
  <si>
    <t xml:space="preserve"> 6.3.5 </t>
  </si>
  <si>
    <t xml:space="preserve"> 6.3.5.1 </t>
  </si>
  <si>
    <t xml:space="preserve"> 6.3.6 </t>
  </si>
  <si>
    <t xml:space="preserve"> 6.3.6.1 </t>
  </si>
  <si>
    <t xml:space="preserve"> 6.3.6.2 </t>
  </si>
  <si>
    <t xml:space="preserve"> 6.3.6.3 </t>
  </si>
  <si>
    <t xml:space="preserve"> 6.3.6.4 </t>
  </si>
  <si>
    <t xml:space="preserve"> 6.3.6.5 </t>
  </si>
  <si>
    <t xml:space="preserve"> 6.3.6.6 </t>
  </si>
  <si>
    <t xml:space="preserve"> 74234/001 </t>
  </si>
  <si>
    <t>MICTORIO SIFONADO DE LOUCA BRANCA COM PERTENCES, COM REGISTRO DE PRESSAO 1/2" COM CANOPLA CROMADA ACABAMENTO SIMPLES E CONJUNTO PARA FIXACAO  - FORNECIMENTO E INSTALACAO</t>
  </si>
  <si>
    <t xml:space="preserve"> 6.3.7 </t>
  </si>
  <si>
    <t>DIVISORIAS</t>
  </si>
  <si>
    <t xml:space="preserve"> 6.3.7.1 </t>
  </si>
  <si>
    <t xml:space="preserve"> 6.3.8 </t>
  </si>
  <si>
    <t xml:space="preserve"> 6.3.8.1 </t>
  </si>
  <si>
    <t xml:space="preserve"> 6.3.8.2 </t>
  </si>
  <si>
    <t xml:space="preserve"> 6.3.8.3 </t>
  </si>
  <si>
    <t xml:space="preserve"> 6.3.8.4 </t>
  </si>
  <si>
    <t xml:space="preserve"> 6.3.8.5 </t>
  </si>
  <si>
    <t xml:space="preserve"> 6.3.9 </t>
  </si>
  <si>
    <t xml:space="preserve"> 6.3.9.1 </t>
  </si>
  <si>
    <t xml:space="preserve"> 72136 </t>
  </si>
  <si>
    <t>PISO INDUSTRIAL DE ALTA RESISTENCIA, ESPESSURA 8MM, INCLUSO JUNTAS DE DILATACAO PLASTICAS E POLIMENTO MECANIZADO</t>
  </si>
  <si>
    <t xml:space="preserve"> 12598 </t>
  </si>
  <si>
    <t xml:space="preserve"> 6.4.8 </t>
  </si>
  <si>
    <t xml:space="preserve"> 12481 </t>
  </si>
  <si>
    <t xml:space="preserve"> 6.4.9 </t>
  </si>
  <si>
    <t xml:space="preserve"> 12601 </t>
  </si>
  <si>
    <t>INSTALAÇÕES ELÉTRICAS</t>
  </si>
  <si>
    <t xml:space="preserve"> 6.5.4 </t>
  </si>
  <si>
    <t xml:space="preserve"> 6.5.5 </t>
  </si>
  <si>
    <t xml:space="preserve"> 6.5.6 </t>
  </si>
  <si>
    <t xml:space="preserve"> 6.5.7 </t>
  </si>
  <si>
    <t xml:space="preserve"> 101560 </t>
  </si>
  <si>
    <t>CABO DE COBRE FLEXÍVEL ISOLADO, 10 MM², 0,6/1,0 KV, PARA REDE AÉREA DE DISTRIBUIÇÃO DE ENERGIA ELÉTRICA DE BAIXA TENSÃO - FORNECIMENTO E INSTALAÇÃO. AF_07/2020</t>
  </si>
  <si>
    <t xml:space="preserve"> 6.5.8 </t>
  </si>
  <si>
    <t xml:space="preserve"> 6.5.9 </t>
  </si>
  <si>
    <t xml:space="preserve"> 101563 </t>
  </si>
  <si>
    <t>CABO DE COBRE FLEXÍVEL ISOLADO, 35 MM², 0,6/1,0 KV, PARA REDE AÉREA DE DISTRIBUIÇÃO DE ENERGIA ELÉTRICA DE BAIXA TENSÃO - FORNECIMENTO E INSTALAÇÃO. AF_07/2020</t>
  </si>
  <si>
    <t xml:space="preserve"> 6.5.10 </t>
  </si>
  <si>
    <t xml:space="preserve"> 8684 </t>
  </si>
  <si>
    <t xml:space="preserve"> 6.5.11 </t>
  </si>
  <si>
    <t xml:space="preserve"> 6.5.12 </t>
  </si>
  <si>
    <t xml:space="preserve"> 6.5.13 </t>
  </si>
  <si>
    <t xml:space="preserve"> 6.5.14 </t>
  </si>
  <si>
    <t xml:space="preserve"> 83555 </t>
  </si>
  <si>
    <t>TOMADA DUPLA DE EMBUTIR 2X2P+T 10A/250V C/ PLACA - FORNECIMENTO E INSTALACAO</t>
  </si>
  <si>
    <t xml:space="preserve"> 6.5.15 </t>
  </si>
  <si>
    <t xml:space="preserve"> 6.5.16 </t>
  </si>
  <si>
    <t xml:space="preserve"> 6.5.17 </t>
  </si>
  <si>
    <t xml:space="preserve"> 91956 </t>
  </si>
  <si>
    <t>INTERRUPTOR SIMPLES (1 MÓDULO) COM INTERRUPTOR PARALELO (1 MÓDULO), 10A/250V, SEM SUPORTE E SEM PLACA - FORNECIMENTO E INSTALAÇÃO. AF_12/2015</t>
  </si>
  <si>
    <t xml:space="preserve"> 6.5.18 </t>
  </si>
  <si>
    <t xml:space="preserve"> 060316 </t>
  </si>
  <si>
    <t>REFLETOR 100W LED LINEAR BLINDADO A PROVA D'AGUA</t>
  </si>
  <si>
    <t xml:space="preserve"> 6.5.19 </t>
  </si>
  <si>
    <t xml:space="preserve"> 069054 </t>
  </si>
  <si>
    <t xml:space="preserve"> 6.5.20 </t>
  </si>
  <si>
    <t xml:space="preserve"> 060317 </t>
  </si>
  <si>
    <t>LUMINARIA/REFLETOR LED 250W COB SMD 6500K TECNOLOGIA SANSUNG</t>
  </si>
  <si>
    <t xml:space="preserve"> 6.5.21 </t>
  </si>
  <si>
    <t xml:space="preserve"> 6.5.22 </t>
  </si>
  <si>
    <t>FACHADA PRINCIPAL E GUARITA</t>
  </si>
  <si>
    <t xml:space="preserve"> 11347 </t>
  </si>
  <si>
    <t xml:space="preserve"> 100777 </t>
  </si>
  <si>
    <t>ESTRUTURA TRELIÇADA DE COBERTURA, TIPO SHED, COM LIGAÇÕES PARAFUSADAS, INCLUSOS PERFIS METÁLICOS, CHAPAS METÁLICAS, MÃO DE OBRA E TRANSPORTE COM GUINDASTE - FORNECIMENTO E INSTALAÇÃO. AF_01/2020_P</t>
  </si>
  <si>
    <t xml:space="preserve"> 100766 </t>
  </si>
  <si>
    <t>PILAR METÁLICO PERFIL LAMINADO OU SOLDADO EM AÇO ESTRUTURAL, COM CONEXÕES SOLDADAS, INCLUSOS MÃO DE OBRA, TRANSPORTE E IÇAMENTO UTILIZANDO GUINDASTE - FORNECIMENTO E INSTALAÇÃO. AF_01/2020_P</t>
  </si>
  <si>
    <t xml:space="preserve"> 080615 </t>
  </si>
  <si>
    <t>PLATAFORMA ELEVAT. TRANSPORTE VERTICAL DESNIVEL DE 2 ATE 4M</t>
  </si>
  <si>
    <t>MONITORAMENTO E REVISÃO DO CRONOGRAMA DOS SERVIÇOS</t>
  </si>
  <si>
    <t>PLANO DE GERENCIAMENTO DE RESÍDUOS DA CONSTRUÇÃO CIVIL (PGCC)</t>
  </si>
  <si>
    <t>BARRACÃO ABERTO PARA APOIO À PRODUÇÃO (CARPINTARIA, CENTRAL DE ARMAÇÃO, OFICINA, ETC.) C/ TESOURAS, TELHA 4MM, PISO EM CONCRETO DESEMPOLADO</t>
  </si>
  <si>
    <t>ANDAIME METÁLICO FACHADEIRO - LOCAÇÃO MENSAL , MONTAGEM E DESMONTAGEM</t>
  </si>
  <si>
    <t>AMPLIAÇÃO BLOCOS NOVOS A E B</t>
  </si>
  <si>
    <t>FURO DE SONDAGEM - ATÉ 15M</t>
  </si>
  <si>
    <t>LOCAÇÃO DE CONSTRUÇÃO DE EDIFICAÇÃO ATÉ 200M2,  INCLUSIVE EXECUÇÃO DE GABARITO DE MADEIRA</t>
  </si>
  <si>
    <t>SINALIZAÇÃO DIURNA COM TELA TAPUME EM PVC - 10 USOS</t>
  </si>
  <si>
    <t>SINALIZAÇÃO COM CAVALETE PLÁSTICO DESMONTÁVEL</t>
  </si>
  <si>
    <t>DEMOLIÇÃO DE MEIO-FIO GRANÍTICO OU PRE-MOLDADO</t>
  </si>
  <si>
    <t>DEMOLIÇÃO DE MADEIRAMENTO EM COBERTURAS COM TELHAS DE FIBRO-CIMENTO 4 A 8 MM</t>
  </si>
  <si>
    <t>DEMOLIÇÃO DE ALVENARIA DE BLOCO CERÂMICO E=0,09M - REVESTIDA</t>
  </si>
  <si>
    <t>LIMPEZA MECANIZADA DO TERRENO C/ RETROESCAVADEIRA (VEGETAÇÃO RASTEIRA) INCLUSIVE CARGA E TRANSPORTE - DMT ATÉ 1KM</t>
  </si>
  <si>
    <t>ATERRO COMPACTADO IMPERMEAVEL COM MEIO MECANICO CAMADAS 0,1OM</t>
  </si>
  <si>
    <t>CONCRETO ESTRUTURAL USINADO FCK30MPA COM BOMBEAMENTO</t>
  </si>
  <si>
    <t>LAJE PRÉ-FABRICADA TRELIÇADA PARA PISO OU COBERTURA, INTEREIXO 38CM, H=16CM, ENCHIMENTO EM BLOCO CERAMICO H=12CM, INCLUSIVE ESCORAMENTO EM MADEIRA E CAPEAMENTO 4CM.</t>
  </si>
  <si>
    <t>REBOCO  DE PAREDE, COM ARGAMASSA TRAÇO T6 - 1:2:10 (CIMENTO / CAL / AREIA), ESPESSURA 1,5 CM</t>
  </si>
  <si>
    <t>REVESTIMENTO CERÂMICO PARA PAREDE, 10 X 10 CM, ELIZABETH, LINHA VERMELHO CRISTAL, OU SIMILAR, APLICADO COM ARGAMASSA INDUSTRIALIZADA AC-III, REJUNTADO, EXCLUSIVE REGULARIZAÇÃO DE BASE OU EMBOÇO - REV 04</t>
  </si>
  <si>
    <t>FORNECIMENTO E INSTALAÇÃO DE CARPETE COLORSTONE DA BEAULIEU E=6MM</t>
  </si>
  <si>
    <t>PISO TÁTIL DIRECIONAL E/OU ALERTA, DE CONCRETO, COLORIDO, P/DEFICIENTES VISUAIS, DIMENSÕES 25X25CM, APLICADO COM ARGAMASSA INDUSTRIALIZADA AC-II, REJUNTADO, EXCLUSIVE REGULARIZAÇÃO DE BASE</t>
  </si>
  <si>
    <t>CAMADA REGULARIZACAO 3CM CONCR.1:2:4 PAVIMENT.ALTA RESISTENCIA</t>
  </si>
  <si>
    <t>FORRO DE GESSO ACARTONADO, COR BRANCA, PLACA 1243 X 618MM, MARCA GYPSUM, MODELO GESSOLYNE OU SIMILAR, INSTALADO</t>
  </si>
  <si>
    <t>REVESTIMENTO METÁLICO EM ALUMÍNIO COMPOSTO (ALUCOBOND), E=0,3MM, PINTURA KAYNAR 500 COMPOSTA POR SEIS CAMADAS,  INCLUSIVE ESTRUTURA METÁLICA AUXILIAR EM PERFIL DE VIGA "U" DE 2" - FORNECIMENTO E MONTAGEM</t>
  </si>
  <si>
    <t>ESTRUTURA METÁLICA P/ COBERTURA C/VIGAS-TRELIÇA PRATT E TERÇAS EM UDC 127, 2 ÁGUAS, SEM LANTERNIN, VÃOS 10,01 A 20,0M, PINTADA 1 D OXIDO FERRO + 2 D ESMALTE EPÓXI BRANCO, EXCETO FORN. TELHAS - EXECUTADA - BLOCOS NOVOS E 30% DA ÁREA DOS BLOCOS EXISTENTES</t>
  </si>
  <si>
    <t>RUFO EM CHAPA DE ALUMÍNIO, ESP = 0,6MM, LARG = 30,0CM</t>
  </si>
  <si>
    <t>LUMINARIA C/ 02 LAMP.LED.32W-TUBULAR (S/FIAÇAO)</t>
  </si>
  <si>
    <t>FORNECIMENTO DE HASTE DE ATERRAMENTO 5/8"X3,00M COM CONECTOR</t>
  </si>
  <si>
    <t>CAIXA SIFONADA 150X150X50CM COM GRELHA - PADRÃO POPULAR</t>
  </si>
  <si>
    <t>ABRAÇADEIRA METÁLICA TIPO "D" DE 1/2"</t>
  </si>
  <si>
    <t>EMENDA INTERNA PARA ELETROCALHA TIPO U 200X100</t>
  </si>
  <si>
    <t>TÊ HORIZONTAL 200 X 100 MM PARA ELETROCALHA METÁLICA  (REF.: MOPA OU SIMILAR)</t>
  </si>
  <si>
    <t>TOMADA DUPLA PARA LÓGICA RJ45, 4"X2", EMBUTIR, COMPLETA, REF.0605, FAME OU SIMILAR</t>
  </si>
  <si>
    <t>TOMADA PARA LÓGICA, RJ45, COM CAIXA SOBREPOR, APARENTE</t>
  </si>
  <si>
    <t>CABO DE FIBRA OPTICA FCB-XF12 ASU80 - AUTO SUSTENTAVEL 12FIBRAS</t>
  </si>
  <si>
    <t>SWITCH 24 PORTAS 10/100 MBPS - FORNECIMENTO</t>
  </si>
  <si>
    <t>RACK 19" 570MM 44U</t>
  </si>
  <si>
    <t>FORNECIMENTO E INSTALAÇÃO DE RACK  DE PISO 19" X 16U X 570MM (GABINETE) INCLUSIVE ACESSÓRIOS</t>
  </si>
  <si>
    <t>QUADRO DE COMANDO PARA 3 BOMBAS DE INCENDIO, SENDO DE 2 DE ATÉ 10 CV E 01 BOMBA JÓQUEI 3CV, TRIFÁSICA, 220 VOLTS COM CHAVE SELETORA, ACIONAMENTO MANUAL / AUTOMÁTICO, QUADRO 1,50X1,00X0,30M, BARRAMENTO DE COBRE, (VER DESC COMPLEMENTAR) - FORNECIMENTO</t>
  </si>
  <si>
    <t>CENTRAL DE ALARME DE INCENDIO COM SISTEMA DE 04 LAÇOS PARA ATÉ 396 DISPOSITIVOS, MARCA JFL, MODELO VULCANO - 400 OU SIMILAR</t>
  </si>
  <si>
    <t>CAMPAINHA (ALARME) TIPO GONGO 4" VCC, P/INCENDIO, REF.GEVI GAMMA OU SIMILAR</t>
  </si>
  <si>
    <t>CABO DE COMANDO BLINDADO AFT 2X18 AWG PT</t>
  </si>
  <si>
    <t>TERMINAL AÉREO EM LATÃO (CAPTOR), COM CONECTOR E FIXAÇÃO HORIZONTAL 5/16"X250MM, REF. TEL-024, INCLUSIVE VEDAÇÃO DOS FUROS COM POLIURETANO REF. TEL 5905, MARCA DE REF. TERMOTÉCNICA OU EQUIVALENTE</t>
  </si>
  <si>
    <t>CAIXA DE EQUALIZAÇÃO DE POTENCIAIS PARA USO INTERNO E EXTERNO COM NOVE (9) TERMINAIS PARA ATERRAMENTO (BEP), EM AÇO, COM FLANGE INFERIOR E VEDAÇÃO NA PORTA, REF. TEL-903, MARCA DE REFERÊNCIA TERMOTÉCNICA OU EQUIVALENTE</t>
  </si>
  <si>
    <t>PÁRA-RAIO TIPO FRANKLIN 350MM, LATÃO CROMADO, PARA DESCIDA 1 CABOS, C/SUPORTE E CONECTORES P/CABO TERRA,  INCLUSIVE MASTRO AÇO GALV 3MX1.1/2" E 3MX2" E BASE E SINALIZADOR DUPLO</t>
  </si>
  <si>
    <t>CABO DE COBRE PP CORDPLAST 4 X 2,5 MM2, 450/750V - FORNECIMENTO E INSTALAÇÃO</t>
  </si>
  <si>
    <t>VASO SANITÁRIO CONVENCIONAL, ENCAPSULADO, LINHA RAVENA P9, DECA OU SIMILAR, CONJUNTO DE FIXAÇÃO E ENGATE PLÁSTICO (ANTIVANDALISMO)</t>
  </si>
  <si>
    <t>MICTÓRIO DE LOUÇA COM SIFÃO INTEGRADO (DECA REF M712), ENGATE CROMADO (DECA REF C4606180) E REGISTRO DE PRESSÃO (DECA LINHA C40 REF1416) OU SIMILARES</t>
  </si>
  <si>
    <t>PORTA PAPEL TOALHA PARA PAPEL INTERFOLHA 2 OU 3 DOBRAS, INJETADO COM A FRENTE EM PLÁSTICO ABS BRANCO, COM VISOR FRONTAL PARA CONTROLE DE SUBSTITUIÇÃO DO PAPEL INTERFOLHA E FUNDO EM PLÁSTICO ABS CINZA.</t>
  </si>
  <si>
    <t>DUCHA MANUAL COM REGISTRO, LINHA ASPEN, REF. 1984 C35 ACT, DA DECA OU SIMILAR</t>
  </si>
  <si>
    <t>ESCAVAÇÃO MANUAL DE VALA OU CAVA EM MATERIAL DE 1ª CATEGORIA, PROFUNDIDADE ENTRE 3,00 E 4,50M</t>
  </si>
  <si>
    <t>FORMA PLANA PARA ESTRUTURAS, EM COMPENSADO PLASTIFICADO DE 12MM, 02 USOS, INCLUSIVE ESCORAMENTO - REVISADA 07.2015</t>
  </si>
  <si>
    <t>TAMPA 0,60X0,60M PARA CAIXA-CHAPA DE ACO 3/16""COM MOLDURA</t>
  </si>
  <si>
    <t>FILTRO ANAERÓBIO EM CONCRETO ARMADO DIMENSÕES INTERNAS 1,50 X 1,50 X 2,50 M - R1</t>
  </si>
  <si>
    <t>SUMIDOURO PAREDES COM BLOCOS CERÂMICOS 6 FUROS E DIMENSÕES INTERNAS DE 3,00 X 1,50 X 1,50 M</t>
  </si>
  <si>
    <t>FOSSA SÉPTICA EM ALVENARIA BLOCO DE CIMENTO E CONCRETO ARMADO, DIMENSÕES INTERNAS 1,80 X 3,60 X 1,60 M</t>
  </si>
  <si>
    <t>AÇO CA - 50 Ø 6,3 A 12,5MM, INCLUSIVE CORTE, DOBRAGEM, MONTAGEM E COLOCACAO DE FERRAGENS NAS FORMAS, PARA SUPERESTRUTURAS E FUNDAÇÕES - R1</t>
  </si>
  <si>
    <t>ARMACAO ACO CA-50 DIAM.16,0 (5/8) À 25,0MM (1) - FORNECIMENTO/ CORTE(PERDA DE 10%) / DOBRA / COLOCAÇÃO. - REV 01</t>
  </si>
  <si>
    <t>COLUNAS PARA SUSTENTAÇÃO DE COBERTURA EM CHAPA METÁLICA DE AÇO CARBONO ASTM-A36, E=3/16", INCLUSIVE 01 DEMÃO DE PRIMER ANTI-CORROSIVO</t>
  </si>
  <si>
    <t>CONECTOR PARAFUSO FENDIDO PARA CABO 50 MM2 - FORNECIMENTO</t>
  </si>
  <si>
    <t>CONECTOR CUNHA 4 X 1/0 AWG CAA, FORNECIMENTO</t>
  </si>
  <si>
    <t>CHAVE FUSÍVEL TRIPOLAR 100A - 10000A</t>
  </si>
  <si>
    <t>FORNECIMENTO DE CRUZETA DE CONCRETO TIPO "T"  1900MM</t>
  </si>
  <si>
    <t>FORNECIMENTO DE PARAFUSO CABEÇA QUADRADA 16 X 300MM</t>
  </si>
  <si>
    <t>SERVIÇOS DA REFORMA DOS BLOCOS C E E</t>
  </si>
  <si>
    <t>REMOÇÃO DE METAIS SANITÁRIOS (TORNEIRA, REGISTROS, CHUVEIROS, ETC.)</t>
  </si>
  <si>
    <t>REMOÇÃO DE PIA</t>
  </si>
  <si>
    <t>PORTA OU JANELA EM ALUMÍNIO, COR N/P/B,TIPO VENEZIANA, DE ABRIR OU CORRER, COMPLETA INCLUSIVE CAIXILHOS, DOBRADIÇAS OU ROLDANAS E FECHADURA</t>
  </si>
  <si>
    <t>RETIRADA DE CALHA</t>
  </si>
  <si>
    <t>CALHA EM CHAPA DE ALUMINIO, DESENVOLVIMENTO 80 CM</t>
  </si>
  <si>
    <t>REVESTIMENTO EM PLACAS DE ALUMÍNIO COMPOSTO "ACM", ESPESSURA DE 4 MM E ACABAMENTO EM PVDF, NA COR VERDE</t>
  </si>
  <si>
    <t>PERFIL E/OU CHAPA DE AÇO, COM FURAÇÃO E PARAFUSOS, PARA EMENDAS DE PEÇAS DE MADEIRA</t>
  </si>
  <si>
    <t>CHUMBADOR PARABOLT INOX 3/8" X 5", FORNECIMENTO</t>
  </si>
  <si>
    <t>DEMOLIÇÃO DE REVESTIMENTO CERÂMICO OU AZULEJO</t>
  </si>
  <si>
    <t>REMOÇÃO DE ACESSÓRIOS SANITÁRIOS</t>
  </si>
  <si>
    <t>REVESTIMENTO CERÂMICO PARA PAREDE, 10 X 10 CM, ELIZABETH, LINHA LUX AMARELO, APLICADO COM ARGAMASSA INDUSTRIALIZADA AC-II, REJUNTADO, EXCLUSIVE REGULARIZAÇÃO DE BASE OU EMBOÇO - REV 04</t>
  </si>
  <si>
    <t>FORNECIMENTO E INSTALAÇÃO DE ELETROCALHA LISA, ZINCADA,150 X  150 X 3000 MM  (REF. MOPA OU SIMILAR)</t>
  </si>
  <si>
    <t>CRUZETA 150 X 150 MM, LISA, GALVANIZADA À FOGO, PARA ELETROCALHA LISA METÁLICA (REF.: MOPA OU SIMILAR)</t>
  </si>
  <si>
    <t>TÊ HORIZONTAL 150 X 150MM, LISO, ZINCADO, PARA ELETROCALHA METÁLICA (REF. MOPA OU SIMILAR)</t>
  </si>
  <si>
    <t>FORNECIMENTO E INSTALAÇÃO DE ELETROCALHA PERFURADA 100 X   100 X 3000 MM (REF. MOPA OU SIMILAR)</t>
  </si>
  <si>
    <t>LUMINARIA C/ 02 LAMP.FLUOR.32W-TUBULAR (S/FIAÇAO)</t>
  </si>
  <si>
    <t>POSTE ACO CONICO TUBULAR RETO 9,0M ENGASTADO</t>
  </si>
  <si>
    <t>FORNECIMENTO E INSTALAÇÃO DE FACHADA EM PELE DE VIDRO, EM VIDRO LAMINADO 3+3 REFLETIVO</t>
  </si>
  <si>
    <t>AMPLIAÇÃO, REFORMA E ADEQUAÇÕES SENAI - BALSAS/MA</t>
  </si>
  <si>
    <t>Tipo</t>
  </si>
  <si>
    <t>COBE - COBERTURA</t>
  </si>
  <si>
    <t>SERT - SERVIÇOS TÉCNICOS</t>
  </si>
  <si>
    <t>Estrutura Metálica</t>
  </si>
  <si>
    <t>Revestimentos em Laminados</t>
  </si>
  <si>
    <t>Forros</t>
  </si>
  <si>
    <t>PAVI - PAVIMENTAÇÃO</t>
  </si>
  <si>
    <t>PISO - PISOS</t>
  </si>
  <si>
    <t>Azulejos e Cerâmicas</t>
  </si>
  <si>
    <t>Equipamentos e Acessórios para Instalação de Ar Condicionado</t>
  </si>
  <si>
    <t>INEL - INSTALAÇÃO ELÉTRICA/ELETRIFICAÇÃO E ILUMINAÇÃO EXTERNA</t>
  </si>
  <si>
    <t>ESQV - ESQUADRIAS/FERRAGENS/VIDROS</t>
  </si>
  <si>
    <t>PARE - PAREDES/PAINEIS</t>
  </si>
  <si>
    <t>FUES - FUNDAÇÕES E ESTRUTURAS</t>
  </si>
  <si>
    <t/>
  </si>
  <si>
    <t>Conversão InfoWOrca</t>
  </si>
  <si>
    <t>PINT - PINTURAS</t>
  </si>
  <si>
    <t>Vidros Laminados</t>
  </si>
  <si>
    <t>Diversos</t>
  </si>
  <si>
    <t>INHI - INSTALAÇÕES HIDROS SANITÁRIAS</t>
  </si>
  <si>
    <t>Andaimes</t>
  </si>
  <si>
    <t>Esquadrias de Alumínio</t>
  </si>
  <si>
    <t>Armaduras Convencionais</t>
  </si>
  <si>
    <t>Complementos</t>
  </si>
  <si>
    <t>Fossas Sépticas</t>
  </si>
  <si>
    <t>CANT - CANTEIRO DE OBRAS</t>
  </si>
  <si>
    <t>Interligações até Quadro Geral - Fios e Cabos</t>
  </si>
  <si>
    <t>Interligações até Quadro Geral - Eletrodutos e Conexões</t>
  </si>
  <si>
    <t>Filtros e Sumidouros</t>
  </si>
  <si>
    <t>REVE - REVESTIMENTO E TRATAMENTO DE SUPERFÍCIES</t>
  </si>
  <si>
    <t>Pontos de Suprimento de Lógica</t>
  </si>
  <si>
    <t>SEDI - SERVIÇOS DIVERSOS</t>
  </si>
  <si>
    <t>IMPE - IMPERMEABILIZAÇÕES E PROTEÇÕES DIVERSAS</t>
  </si>
  <si>
    <t>Esquadrias de Ferro</t>
  </si>
  <si>
    <t>Tomadas para Lógica</t>
  </si>
  <si>
    <t>Locação de Edificações</t>
  </si>
  <si>
    <t>INES - INSTALAÇÕES ESPECIAIS</t>
  </si>
  <si>
    <t>MOVT - MOVIMENTO DE TERRA</t>
  </si>
  <si>
    <t>Vidros Temperados</t>
  </si>
  <si>
    <t>SERP - SERVIÇOS PRELIMINARES</t>
  </si>
  <si>
    <t>Estruturas Pre-Moldadas de Concreto</t>
  </si>
  <si>
    <t>Louças e Metais Sanitários</t>
  </si>
  <si>
    <t>Telhamento</t>
  </si>
  <si>
    <t>Aparelhos, Utensílios e Equipamentos Elétricos</t>
  </si>
  <si>
    <t>Pontos de Suprimento de Energia Convencionais</t>
  </si>
  <si>
    <t>Pára-raios</t>
  </si>
  <si>
    <t>Mobilização / Instalações Provisórias / Desmobilização</t>
  </si>
  <si>
    <t>INSTALAÇÃO DE PÁRA-RAIO</t>
  </si>
  <si>
    <t>Escavação Manual em Área Urbana</t>
  </si>
  <si>
    <t>ASTU - ASSENTAMENTO DE TUBOS E PECAS</t>
  </si>
  <si>
    <t>Serviços Iniciais de Obras Civis</t>
  </si>
  <si>
    <t>Fornecimento de Materiais para Redes de Energia Elétrica e Iluminação</t>
  </si>
  <si>
    <t>TELHAS</t>
  </si>
  <si>
    <t>Quadros de Distribuição de Telefone</t>
  </si>
  <si>
    <t>Demolições / Remoções</t>
  </si>
  <si>
    <t>SEES - SERVIÇOS ESPECIAIS</t>
  </si>
  <si>
    <t>Fusíveis, Disjuntores e Chaves</t>
  </si>
  <si>
    <t>Tubos e Conexões de PVC Rígido Soldável</t>
  </si>
  <si>
    <t>Pontos de Suprimento de Energia para Computador</t>
  </si>
  <si>
    <t>Equipamentos para Combate a Incêndio</t>
  </si>
  <si>
    <t>Entrada em Baixa Tensão</t>
  </si>
  <si>
    <t>Serviços de Proteção e Segurança</t>
  </si>
  <si>
    <t>Quadros de Distribuição de Energia</t>
  </si>
  <si>
    <t>SERVIÇOS AUXILIARES DE TELEFONIA, SOM, LÓGICA E SISTEMAS DE CONTROLE</t>
  </si>
  <si>
    <t>Infraestrutura</t>
  </si>
  <si>
    <t>Alambrados e Gradis</t>
  </si>
  <si>
    <t>TAPUME PADRAO SUDECAP (TIPO I, II E III)</t>
  </si>
  <si>
    <t>Serviços em Redes de Energia Elétrica e Iluminação</t>
  </si>
  <si>
    <t>TUBOS E CONEXÕES DE PVC</t>
  </si>
  <si>
    <t>Caixas de Passagem em alvenaria de tijolos maciços</t>
  </si>
  <si>
    <t>Subestação Transformadora em Poste</t>
  </si>
  <si>
    <t>DESCRIÇÃO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</si>
</sst>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\ %"/>
    <numFmt numFmtId="165" formatCode="_(* #,##0.00_);_(* \(#,##0.00\);_(* &quot;-&quot;??_);_(@_)"/>
    <numFmt numFmtId="166" formatCode="_(&quot;R$ &quot;* #,##0.00_);_(&quot;R$ &quot;* \(#,##0.00\);_(&quot;R$ &quot;* &quot;-&quot;??_);_(@_)"/>
  </numFmts>
  <fonts count="30" x14ac:knownFonts="1">
    <font>
      <sz val="11"/>
      <name val="Arial"/>
      <family val="1"/>
    </font>
    <font>
      <sz val="11"/>
      <color theme="1"/>
      <name val="Calibri"/>
      <family val="2"/>
      <scheme val="minor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name val="Arial"/>
      <family val="1"/>
    </font>
    <font>
      <sz val="10"/>
      <color rgb="FF000000"/>
      <name val="Arial"/>
      <family val="1"/>
    </font>
    <font>
      <sz val="10"/>
      <name val="Arial"/>
      <family val="1"/>
    </font>
    <font>
      <sz val="11"/>
      <name val="Arial"/>
      <family val="1"/>
    </font>
    <font>
      <b/>
      <sz val="11"/>
      <color theme="1"/>
      <name val="Calibri"/>
      <family val="2"/>
      <scheme val="minor"/>
    </font>
    <font>
      <sz val="12"/>
      <name val="Arial"/>
      <family val="1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8"/>
      <name val="Arial Black"/>
      <family val="2"/>
    </font>
    <font>
      <b/>
      <sz val="11.5"/>
      <name val="Arial"/>
      <family val="2"/>
    </font>
    <font>
      <b/>
      <sz val="12"/>
      <color theme="1"/>
      <name val="Calibri"/>
      <family val="2"/>
      <scheme val="minor"/>
    </font>
    <font>
      <b/>
      <sz val="10"/>
      <name val="Arial Black"/>
      <family val="2"/>
    </font>
    <font>
      <b/>
      <sz val="12"/>
      <name val="Arial Narrow"/>
      <family val="2"/>
    </font>
    <font>
      <sz val="10"/>
      <name val="Arial Black"/>
      <family val="2"/>
    </font>
    <font>
      <sz val="12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9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trike/>
      <sz val="10"/>
      <name val="Arial Narrow"/>
      <family val="2"/>
    </font>
    <font>
      <b/>
      <sz val="12"/>
      <color theme="0"/>
      <name val="Arial Narrow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4" fontId="7" fillId="0" borderId="0" applyFont="0" applyFill="0" applyBorder="0" applyAlignment="0" applyProtection="0"/>
    <xf numFmtId="0" fontId="10" fillId="0" borderId="0"/>
    <xf numFmtId="0" fontId="1" fillId="0" borderId="0"/>
    <xf numFmtId="43" fontId="1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95">
    <xf numFmtId="0" fontId="0" fillId="0" borderId="0" xfId="0"/>
    <xf numFmtId="0" fontId="3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44" fontId="0" fillId="0" borderId="0" xfId="1" applyFont="1"/>
    <xf numFmtId="44" fontId="3" fillId="0" borderId="1" xfId="1" applyFont="1" applyFill="1" applyBorder="1" applyAlignment="1">
      <alignment horizontal="left" vertical="top" wrapText="1"/>
    </xf>
    <xf numFmtId="2" fontId="0" fillId="0" borderId="0" xfId="0" applyNumberFormat="1"/>
    <xf numFmtId="0" fontId="0" fillId="0" borderId="2" xfId="0" applyFill="1" applyBorder="1"/>
    <xf numFmtId="0" fontId="0" fillId="0" borderId="3" xfId="0" applyFill="1" applyBorder="1"/>
    <xf numFmtId="0" fontId="0" fillId="0" borderId="0" xfId="0" applyFill="1" applyBorder="1"/>
    <xf numFmtId="0" fontId="9" fillId="0" borderId="0" xfId="0" applyFont="1" applyFill="1" applyBorder="1"/>
    <xf numFmtId="2" fontId="0" fillId="0" borderId="0" xfId="1" applyNumberFormat="1" applyFont="1" applyFill="1" applyBorder="1"/>
    <xf numFmtId="44" fontId="0" fillId="0" borderId="0" xfId="1" applyFont="1" applyFill="1" applyBorder="1"/>
    <xf numFmtId="0" fontId="0" fillId="0" borderId="0" xfId="0" applyFill="1"/>
    <xf numFmtId="0" fontId="0" fillId="0" borderId="4" xfId="0" applyFill="1" applyBorder="1"/>
    <xf numFmtId="49" fontId="0" fillId="0" borderId="0" xfId="0" applyNumberFormat="1" applyFill="1"/>
    <xf numFmtId="0" fontId="11" fillId="0" borderId="0" xfId="2" applyFont="1" applyFill="1" applyBorder="1" applyAlignment="1">
      <alignment vertical="center"/>
    </xf>
    <xf numFmtId="44" fontId="12" fillId="0" borderId="0" xfId="1" applyFont="1" applyFill="1"/>
    <xf numFmtId="0" fontId="10" fillId="0" borderId="0" xfId="0" applyFont="1" applyFill="1"/>
    <xf numFmtId="2" fontId="14" fillId="0" borderId="0" xfId="1" applyNumberFormat="1" applyFont="1" applyFill="1" applyAlignment="1">
      <alignment horizontal="center"/>
    </xf>
    <xf numFmtId="44" fontId="0" fillId="0" borderId="0" xfId="1" applyFont="1" applyFill="1"/>
    <xf numFmtId="44" fontId="8" fillId="0" borderId="0" xfId="1" applyFont="1" applyFill="1"/>
    <xf numFmtId="2" fontId="15" fillId="0" borderId="0" xfId="0" applyNumberFormat="1" applyFont="1" applyFill="1" applyAlignment="1">
      <alignment wrapText="1"/>
    </xf>
    <xf numFmtId="44" fontId="15" fillId="0" borderId="0" xfId="1" applyFont="1" applyFill="1" applyAlignment="1">
      <alignment wrapText="1"/>
    </xf>
    <xf numFmtId="0" fontId="8" fillId="0" borderId="0" xfId="0" applyFont="1" applyFill="1"/>
    <xf numFmtId="2" fontId="0" fillId="0" borderId="0" xfId="0" applyNumberFormat="1" applyFill="1"/>
    <xf numFmtId="44" fontId="17" fillId="0" borderId="0" xfId="1" applyFont="1" applyFill="1" applyAlignment="1">
      <alignment horizontal="center"/>
    </xf>
    <xf numFmtId="0" fontId="18" fillId="0" borderId="0" xfId="2" applyFont="1" applyFill="1" applyBorder="1" applyAlignment="1">
      <alignment vertical="center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0" xfId="0" applyFill="1" applyBorder="1"/>
    <xf numFmtId="0" fontId="15" fillId="0" borderId="0" xfId="0" applyFont="1" applyFill="1" applyAlignment="1">
      <alignment wrapText="1"/>
    </xf>
    <xf numFmtId="49" fontId="0" fillId="0" borderId="0" xfId="0" applyNumberFormat="1"/>
    <xf numFmtId="0" fontId="8" fillId="0" borderId="0" xfId="0" applyFont="1"/>
    <xf numFmtId="0" fontId="0" fillId="0" borderId="0" xfId="0" applyAlignment="1">
      <alignment horizontal="right"/>
    </xf>
    <xf numFmtId="0" fontId="14" fillId="0" borderId="0" xfId="0" applyFont="1"/>
    <xf numFmtId="0" fontId="19" fillId="0" borderId="0" xfId="0" applyFont="1"/>
    <xf numFmtId="0" fontId="1" fillId="0" borderId="0" xfId="3"/>
    <xf numFmtId="49" fontId="21" fillId="3" borderId="7" xfId="3" applyNumberFormat="1" applyFont="1" applyFill="1" applyBorder="1" applyAlignment="1">
      <alignment horizontal="center" vertical="center"/>
    </xf>
    <xf numFmtId="49" fontId="21" fillId="3" borderId="0" xfId="3" applyNumberFormat="1" applyFont="1" applyFill="1" applyBorder="1" applyAlignment="1">
      <alignment horizontal="center" vertical="center"/>
    </xf>
    <xf numFmtId="165" fontId="24" fillId="0" borderId="13" xfId="3" applyNumberFormat="1" applyFont="1" applyFill="1" applyBorder="1" applyAlignment="1">
      <alignment horizontal="center" vertical="center" wrapText="1"/>
    </xf>
    <xf numFmtId="0" fontId="24" fillId="0" borderId="1" xfId="3" applyFont="1" applyBorder="1" applyAlignment="1">
      <alignment horizontal="center" vertical="center"/>
    </xf>
    <xf numFmtId="0" fontId="23" fillId="0" borderId="1" xfId="3" applyFont="1" applyFill="1" applyBorder="1" applyAlignment="1">
      <alignment vertical="center"/>
    </xf>
    <xf numFmtId="10" fontId="23" fillId="0" borderId="16" xfId="4" applyNumberFormat="1" applyFont="1" applyBorder="1" applyAlignment="1" applyProtection="1">
      <alignment horizontal="center" vertical="center"/>
      <protection locked="0"/>
    </xf>
    <xf numFmtId="0" fontId="1" fillId="0" borderId="0" xfId="3" applyFill="1"/>
    <xf numFmtId="10" fontId="24" fillId="0" borderId="19" xfId="4" applyNumberFormat="1" applyFont="1" applyBorder="1" applyAlignment="1">
      <alignment horizontal="center" vertical="center"/>
    </xf>
    <xf numFmtId="0" fontId="23" fillId="0" borderId="20" xfId="3" applyFont="1" applyFill="1" applyBorder="1" applyAlignment="1">
      <alignment vertical="center"/>
    </xf>
    <xf numFmtId="10" fontId="23" fillId="0" borderId="22" xfId="4" applyNumberFormat="1" applyFont="1" applyBorder="1" applyAlignment="1" applyProtection="1">
      <alignment horizontal="center" vertical="center"/>
      <protection locked="0"/>
    </xf>
    <xf numFmtId="0" fontId="23" fillId="0" borderId="7" xfId="3" applyFont="1" applyFill="1" applyBorder="1" applyAlignment="1">
      <alignment horizontal="center" vertical="center"/>
    </xf>
    <xf numFmtId="0" fontId="23" fillId="0" borderId="0" xfId="3" applyFont="1" applyFill="1" applyBorder="1" applyAlignment="1">
      <alignment horizontal="center" vertical="center"/>
    </xf>
    <xf numFmtId="0" fontId="23" fillId="0" borderId="7" xfId="3" applyFont="1" applyFill="1" applyBorder="1" applyAlignment="1">
      <alignment horizontal="right" vertical="center"/>
    </xf>
    <xf numFmtId="0" fontId="23" fillId="0" borderId="0" xfId="3" applyFont="1" applyFill="1" applyBorder="1" applyAlignment="1">
      <alignment horizontal="right" vertical="center"/>
    </xf>
    <xf numFmtId="166" fontId="25" fillId="0" borderId="0" xfId="4" applyNumberFormat="1" applyFont="1" applyBorder="1" applyAlignment="1">
      <alignment vertical="center"/>
    </xf>
    <xf numFmtId="0" fontId="18" fillId="0" borderId="7" xfId="3" applyFont="1" applyBorder="1" applyAlignment="1">
      <alignment horizontal="center" vertical="center"/>
    </xf>
    <xf numFmtId="0" fontId="18" fillId="0" borderId="0" xfId="3" applyFont="1" applyBorder="1" applyAlignment="1">
      <alignment horizontal="center" vertical="center"/>
    </xf>
    <xf numFmtId="10" fontId="18" fillId="0" borderId="0" xfId="3" applyNumberFormat="1" applyFont="1" applyFill="1" applyBorder="1" applyAlignment="1">
      <alignment vertical="center"/>
    </xf>
    <xf numFmtId="0" fontId="1" fillId="0" borderId="7" xfId="3" applyBorder="1"/>
    <xf numFmtId="0" fontId="1" fillId="0" borderId="0" xfId="3" applyBorder="1"/>
    <xf numFmtId="44" fontId="18" fillId="0" borderId="0" xfId="1" applyFont="1" applyFill="1" applyBorder="1" applyAlignment="1">
      <alignment vertical="center"/>
    </xf>
    <xf numFmtId="0" fontId="0" fillId="0" borderId="30" xfId="0" applyBorder="1"/>
    <xf numFmtId="0" fontId="0" fillId="0" borderId="31" xfId="0" applyBorder="1"/>
    <xf numFmtId="0" fontId="27" fillId="0" borderId="32" xfId="0" applyFont="1" applyBorder="1"/>
    <xf numFmtId="0" fontId="27" fillId="0" borderId="33" xfId="0" applyFont="1" applyBorder="1"/>
    <xf numFmtId="0" fontId="0" fillId="0" borderId="34" xfId="0" applyBorder="1"/>
    <xf numFmtId="0" fontId="10" fillId="6" borderId="35" xfId="0" applyFont="1" applyFill="1" applyBorder="1"/>
    <xf numFmtId="0" fontId="10" fillId="6" borderId="36" xfId="0" applyFont="1" applyFill="1" applyBorder="1"/>
    <xf numFmtId="0" fontId="28" fillId="6" borderId="37" xfId="0" applyFont="1" applyFill="1" applyBorder="1" applyAlignment="1">
      <alignment horizontal="center"/>
    </xf>
    <xf numFmtId="0" fontId="10" fillId="0" borderId="35" xfId="0" applyFont="1" applyFill="1" applyBorder="1"/>
    <xf numFmtId="10" fontId="10" fillId="0" borderId="37" xfId="5" applyNumberFormat="1" applyFont="1" applyFill="1" applyBorder="1" applyAlignment="1">
      <alignment horizontal="center"/>
    </xf>
    <xf numFmtId="0" fontId="27" fillId="0" borderId="34" xfId="0" applyFont="1" applyBorder="1"/>
    <xf numFmtId="10" fontId="27" fillId="0" borderId="37" xfId="5" applyNumberFormat="1" applyFont="1" applyFill="1" applyBorder="1" applyAlignment="1">
      <alignment horizontal="center"/>
    </xf>
    <xf numFmtId="10" fontId="10" fillId="6" borderId="37" xfId="0" applyNumberFormat="1" applyFont="1" applyFill="1" applyBorder="1" applyAlignment="1">
      <alignment horizontal="center"/>
    </xf>
    <xf numFmtId="10" fontId="10" fillId="0" borderId="37" xfId="0" applyNumberFormat="1" applyFont="1" applyFill="1" applyBorder="1" applyAlignment="1">
      <alignment horizontal="center"/>
    </xf>
    <xf numFmtId="0" fontId="29" fillId="0" borderId="35" xfId="0" applyFont="1" applyFill="1" applyBorder="1"/>
    <xf numFmtId="10" fontId="27" fillId="0" borderId="37" xfId="0" applyNumberFormat="1" applyFont="1" applyFill="1" applyBorder="1" applyAlignment="1">
      <alignment horizontal="center"/>
    </xf>
    <xf numFmtId="0" fontId="29" fillId="0" borderId="35" xfId="0" applyFont="1" applyFill="1" applyBorder="1" applyAlignment="1">
      <alignment wrapText="1"/>
    </xf>
    <xf numFmtId="0" fontId="0" fillId="0" borderId="38" xfId="0" applyBorder="1"/>
    <xf numFmtId="0" fontId="10" fillId="0" borderId="39" xfId="0" applyFont="1" applyFill="1" applyBorder="1"/>
    <xf numFmtId="10" fontId="27" fillId="0" borderId="40" xfId="0" applyNumberFormat="1" applyFont="1" applyFill="1" applyBorder="1" applyAlignment="1">
      <alignment horizontal="center"/>
    </xf>
    <xf numFmtId="0" fontId="9" fillId="0" borderId="0" xfId="0" applyFont="1"/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horizontal="center" vertical="top" wrapText="1"/>
    </xf>
    <xf numFmtId="164" fontId="5" fillId="0" borderId="1" xfId="0" applyNumberFormat="1" applyFont="1" applyFill="1" applyBorder="1" applyAlignment="1">
      <alignment horizontal="right" vertical="top" wrapText="1"/>
    </xf>
    <xf numFmtId="0" fontId="6" fillId="0" borderId="1" xfId="0" applyFont="1" applyFill="1" applyBorder="1" applyAlignment="1">
      <alignment horizontal="center" vertical="top" wrapText="1"/>
    </xf>
    <xf numFmtId="44" fontId="2" fillId="0" borderId="1" xfId="1" applyFont="1" applyFill="1" applyBorder="1" applyAlignment="1">
      <alignment horizontal="right" vertical="top" wrapText="1"/>
    </xf>
    <xf numFmtId="44" fontId="3" fillId="0" borderId="1" xfId="1" applyFont="1" applyFill="1" applyBorder="1" applyAlignment="1">
      <alignment horizontal="right" vertical="top" wrapText="1"/>
    </xf>
    <xf numFmtId="44" fontId="5" fillId="0" borderId="1" xfId="1" applyFont="1" applyFill="1" applyBorder="1" applyAlignment="1">
      <alignment horizontal="right" vertical="top" wrapText="1"/>
    </xf>
    <xf numFmtId="44" fontId="6" fillId="0" borderId="1" xfId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right" vertical="top" wrapText="1"/>
    </xf>
    <xf numFmtId="2" fontId="5" fillId="0" borderId="1" xfId="0" applyNumberFormat="1" applyFont="1" applyFill="1" applyBorder="1" applyAlignment="1">
      <alignment horizontal="right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horizontal="right" vertical="top" wrapText="1"/>
    </xf>
    <xf numFmtId="2" fontId="0" fillId="0" borderId="0" xfId="1" applyNumberFormat="1" applyFont="1"/>
    <xf numFmtId="10" fontId="23" fillId="0" borderId="22" xfId="4" applyNumberFormat="1" applyFont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left" vertical="top" wrapText="1"/>
    </xf>
    <xf numFmtId="0" fontId="0" fillId="0" borderId="1" xfId="0" applyFill="1" applyBorder="1"/>
    <xf numFmtId="49" fontId="0" fillId="0" borderId="0" xfId="0" applyNumberFormat="1" applyFill="1" applyBorder="1"/>
    <xf numFmtId="44" fontId="12" fillId="0" borderId="0" xfId="1" applyFont="1" applyFill="1" applyBorder="1"/>
    <xf numFmtId="0" fontId="10" fillId="0" borderId="0" xfId="0" applyFont="1" applyFill="1" applyBorder="1"/>
    <xf numFmtId="0" fontId="13" fillId="0" borderId="0" xfId="0" applyFont="1" applyFill="1" applyBorder="1"/>
    <xf numFmtId="2" fontId="14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0" fillId="0" borderId="0" xfId="0" applyBorder="1"/>
    <xf numFmtId="0" fontId="11" fillId="0" borderId="0" xfId="0" applyFont="1" applyFill="1" applyBorder="1" applyAlignment="1">
      <alignment wrapText="1"/>
    </xf>
    <xf numFmtId="2" fontId="15" fillId="0" borderId="0" xfId="0" applyNumberFormat="1" applyFont="1" applyFill="1" applyBorder="1" applyAlignment="1">
      <alignment wrapText="1"/>
    </xf>
    <xf numFmtId="44" fontId="15" fillId="0" borderId="0" xfId="1" applyFont="1" applyFill="1" applyBorder="1" applyAlignment="1">
      <alignment wrapText="1"/>
    </xf>
    <xf numFmtId="0" fontId="8" fillId="0" borderId="0" xfId="0" applyFont="1" applyFill="1" applyBorder="1"/>
    <xf numFmtId="0" fontId="16" fillId="0" borderId="0" xfId="0" applyFont="1" applyFill="1" applyBorder="1"/>
    <xf numFmtId="2" fontId="0" fillId="0" borderId="0" xfId="0" applyNumberFormat="1" applyFill="1" applyBorder="1"/>
    <xf numFmtId="44" fontId="17" fillId="0" borderId="0" xfId="1" applyFont="1" applyFill="1" applyBorder="1" applyAlignment="1">
      <alignment horizontal="center"/>
    </xf>
    <xf numFmtId="0" fontId="4" fillId="2" borderId="0" xfId="0" applyFont="1" applyFill="1" applyBorder="1" applyAlignment="1">
      <alignment horizontal="left" vertical="top" wrapText="1"/>
    </xf>
    <xf numFmtId="0" fontId="0" fillId="0" borderId="41" xfId="0" applyBorder="1"/>
    <xf numFmtId="0" fontId="4" fillId="0" borderId="1" xfId="0" applyFont="1" applyFill="1" applyBorder="1" applyAlignment="1">
      <alignment horizontal="right" vertical="top" wrapText="1"/>
    </xf>
    <xf numFmtId="49" fontId="0" fillId="0" borderId="1" xfId="0" applyNumberFormat="1" applyFill="1" applyBorder="1"/>
    <xf numFmtId="2" fontId="0" fillId="0" borderId="1" xfId="1" applyNumberFormat="1" applyFont="1" applyFill="1" applyBorder="1"/>
    <xf numFmtId="2" fontId="8" fillId="0" borderId="1" xfId="1" applyNumberFormat="1" applyFont="1" applyFill="1" applyBorder="1"/>
    <xf numFmtId="44" fontId="8" fillId="0" borderId="1" xfId="1" applyFont="1" applyFill="1" applyBorder="1"/>
    <xf numFmtId="44" fontId="0" fillId="0" borderId="1" xfId="1" applyFont="1" applyFill="1" applyBorder="1"/>
    <xf numFmtId="0" fontId="8" fillId="0" borderId="1" xfId="0" applyFont="1" applyFill="1" applyBorder="1"/>
    <xf numFmtId="2" fontId="17" fillId="0" borderId="1" xfId="1" applyNumberFormat="1" applyFont="1" applyFill="1" applyBorder="1" applyAlignment="1">
      <alignment horizontal="center"/>
    </xf>
    <xf numFmtId="0" fontId="18" fillId="0" borderId="1" xfId="2" applyFont="1" applyFill="1" applyBorder="1" applyAlignment="1">
      <alignment vertical="center"/>
    </xf>
    <xf numFmtId="2" fontId="5" fillId="0" borderId="1" xfId="1" applyNumberFormat="1" applyFont="1" applyFill="1" applyBorder="1" applyAlignment="1">
      <alignment horizontal="right" vertical="top" wrapText="1"/>
    </xf>
    <xf numFmtId="44" fontId="0" fillId="0" borderId="0" xfId="1" applyNumberFormat="1" applyFont="1" applyFill="1" applyBorder="1"/>
    <xf numFmtId="44" fontId="8" fillId="0" borderId="1" xfId="1" applyNumberFormat="1" applyFont="1" applyFill="1" applyBorder="1"/>
    <xf numFmtId="44" fontId="2" fillId="0" borderId="1" xfId="0" applyNumberFormat="1" applyFont="1" applyFill="1" applyBorder="1" applyAlignment="1">
      <alignment horizontal="right" vertical="top" wrapText="1"/>
    </xf>
    <xf numFmtId="44" fontId="5" fillId="0" borderId="1" xfId="0" applyNumberFormat="1" applyFont="1" applyFill="1" applyBorder="1" applyAlignment="1">
      <alignment horizontal="right" vertical="top" wrapText="1"/>
    </xf>
    <xf numFmtId="44" fontId="6" fillId="0" borderId="1" xfId="0" applyNumberFormat="1" applyFont="1" applyFill="1" applyBorder="1" applyAlignment="1">
      <alignment horizontal="center" vertical="top" wrapText="1"/>
    </xf>
    <xf numFmtId="44" fontId="0" fillId="0" borderId="0" xfId="1" applyNumberFormat="1" applyFont="1"/>
    <xf numFmtId="0" fontId="11" fillId="0" borderId="0" xfId="2" applyFont="1" applyAlignment="1">
      <alignment vertical="center"/>
    </xf>
    <xf numFmtId="0" fontId="10" fillId="0" borderId="0" xfId="0" applyFont="1"/>
    <xf numFmtId="0" fontId="13" fillId="0" borderId="0" xfId="0" applyFont="1"/>
    <xf numFmtId="0" fontId="11" fillId="0" borderId="0" xfId="0" applyFont="1" applyAlignment="1">
      <alignment wrapText="1"/>
    </xf>
    <xf numFmtId="2" fontId="15" fillId="0" borderId="0" xfId="0" applyNumberFormat="1" applyFont="1" applyAlignment="1">
      <alignment wrapText="1"/>
    </xf>
    <xf numFmtId="2" fontId="2" fillId="0" borderId="1" xfId="0" applyNumberFormat="1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left" vertical="top" wrapText="1"/>
    </xf>
    <xf numFmtId="4" fontId="4" fillId="0" borderId="1" xfId="0" applyNumberFormat="1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center" wrapText="1"/>
    </xf>
    <xf numFmtId="0" fontId="0" fillId="0" borderId="1" xfId="0" applyFill="1" applyBorder="1"/>
    <xf numFmtId="0" fontId="15" fillId="0" borderId="0" xfId="0" applyFont="1" applyFill="1" applyBorder="1" applyAlignment="1">
      <alignment horizontal="left" wrapText="1"/>
    </xf>
    <xf numFmtId="0" fontId="16" fillId="0" borderId="0" xfId="0" applyFont="1" applyFill="1" applyBorder="1" applyAlignment="1">
      <alignment vertical="top" wrapText="1"/>
    </xf>
    <xf numFmtId="44" fontId="16" fillId="0" borderId="0" xfId="1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left" vertical="top" wrapText="1"/>
    </xf>
    <xf numFmtId="44" fontId="4" fillId="2" borderId="0" xfId="1" applyFont="1" applyFill="1" applyBorder="1" applyAlignment="1">
      <alignment horizontal="left" vertical="top" wrapText="1"/>
    </xf>
    <xf numFmtId="10" fontId="20" fillId="4" borderId="0" xfId="0" applyNumberFormat="1" applyFont="1" applyFill="1" applyAlignment="1">
      <alignment horizontal="left" vertical="top" wrapText="1"/>
    </xf>
    <xf numFmtId="49" fontId="21" fillId="5" borderId="5" xfId="3" applyNumberFormat="1" applyFont="1" applyFill="1" applyBorder="1" applyAlignment="1">
      <alignment horizontal="center" vertical="center"/>
    </xf>
    <xf numFmtId="49" fontId="21" fillId="5" borderId="6" xfId="3" applyNumberFormat="1" applyFont="1" applyFill="1" applyBorder="1" applyAlignment="1">
      <alignment horizontal="center" vertical="center"/>
    </xf>
    <xf numFmtId="49" fontId="21" fillId="5" borderId="8" xfId="3" applyNumberFormat="1" applyFont="1" applyFill="1" applyBorder="1" applyAlignment="1">
      <alignment horizontal="center" vertical="center"/>
    </xf>
    <xf numFmtId="0" fontId="22" fillId="0" borderId="9" xfId="3" applyFont="1" applyFill="1" applyBorder="1" applyAlignment="1">
      <alignment horizontal="center" vertical="center"/>
    </xf>
    <xf numFmtId="0" fontId="22" fillId="0" borderId="11" xfId="3" applyFont="1" applyFill="1" applyBorder="1" applyAlignment="1">
      <alignment horizontal="center" vertical="center"/>
    </xf>
    <xf numFmtId="0" fontId="22" fillId="0" borderId="10" xfId="3" applyFont="1" applyFill="1" applyBorder="1" applyAlignment="1">
      <alignment horizontal="center" vertical="center"/>
    </xf>
    <xf numFmtId="0" fontId="22" fillId="0" borderId="12" xfId="3" applyFont="1" applyFill="1" applyBorder="1" applyAlignment="1">
      <alignment horizontal="center" vertical="center"/>
    </xf>
    <xf numFmtId="0" fontId="16" fillId="0" borderId="0" xfId="0" applyFont="1" applyFill="1" applyAlignment="1">
      <alignment vertical="top" wrapText="1"/>
    </xf>
    <xf numFmtId="44" fontId="16" fillId="0" borderId="0" xfId="1" applyFont="1" applyFill="1" applyAlignment="1">
      <alignment vertical="top" wrapText="1"/>
    </xf>
    <xf numFmtId="0" fontId="16" fillId="4" borderId="0" xfId="0" applyFont="1" applyFill="1" applyAlignment="1">
      <alignment vertical="top" wrapText="1"/>
    </xf>
    <xf numFmtId="0" fontId="23" fillId="0" borderId="5" xfId="3" applyFont="1" applyBorder="1" applyAlignment="1">
      <alignment vertical="center"/>
    </xf>
    <xf numFmtId="0" fontId="23" fillId="0" borderId="6" xfId="3" applyFont="1" applyBorder="1" applyAlignment="1">
      <alignment vertical="center"/>
    </xf>
    <xf numFmtId="0" fontId="24" fillId="0" borderId="14" xfId="3" applyFont="1" applyFill="1" applyBorder="1" applyAlignment="1">
      <alignment horizontal="justify" vertical="center" wrapText="1"/>
    </xf>
    <xf numFmtId="0" fontId="24" fillId="0" borderId="15" xfId="3" applyFont="1" applyFill="1" applyBorder="1" applyAlignment="1">
      <alignment horizontal="justify" vertical="center" wrapText="1"/>
    </xf>
    <xf numFmtId="0" fontId="24" fillId="0" borderId="17" xfId="3" applyFont="1" applyFill="1" applyBorder="1" applyAlignment="1">
      <alignment horizontal="right" vertical="center"/>
    </xf>
    <xf numFmtId="0" fontId="24" fillId="0" borderId="18" xfId="3" applyFont="1" applyFill="1" applyBorder="1" applyAlignment="1">
      <alignment horizontal="right" vertical="center"/>
    </xf>
    <xf numFmtId="0" fontId="23" fillId="0" borderId="5" xfId="3" applyFont="1" applyBorder="1" applyAlignment="1">
      <alignment horizontal="center" vertical="center"/>
    </xf>
    <xf numFmtId="0" fontId="23" fillId="0" borderId="6" xfId="3" applyFont="1" applyBorder="1" applyAlignment="1">
      <alignment horizontal="center" vertical="center"/>
    </xf>
    <xf numFmtId="0" fontId="24" fillId="0" borderId="7" xfId="3" applyFont="1" applyFill="1" applyBorder="1" applyAlignment="1">
      <alignment horizontal="center" vertical="center" wrapText="1"/>
    </xf>
    <xf numFmtId="0" fontId="24" fillId="0" borderId="0" xfId="3" applyFont="1" applyFill="1" applyBorder="1" applyAlignment="1">
      <alignment horizontal="center" vertical="center" wrapText="1"/>
    </xf>
    <xf numFmtId="0" fontId="24" fillId="0" borderId="25" xfId="3" applyFont="1" applyFill="1" applyBorder="1" applyAlignment="1">
      <alignment horizontal="center" vertical="center"/>
    </xf>
    <xf numFmtId="0" fontId="24" fillId="0" borderId="3" xfId="3" applyFont="1" applyFill="1" applyBorder="1" applyAlignment="1">
      <alignment horizontal="center" vertical="center"/>
    </xf>
    <xf numFmtId="0" fontId="24" fillId="0" borderId="26" xfId="3" applyFont="1" applyFill="1" applyBorder="1" applyAlignment="1">
      <alignment horizontal="center" vertical="center"/>
    </xf>
    <xf numFmtId="0" fontId="24" fillId="0" borderId="27" xfId="3" applyFont="1" applyFill="1" applyBorder="1" applyAlignment="1">
      <alignment horizontal="center" vertical="center"/>
    </xf>
    <xf numFmtId="0" fontId="24" fillId="0" borderId="28" xfId="3" applyFont="1" applyFill="1" applyBorder="1" applyAlignment="1">
      <alignment horizontal="center" vertical="center"/>
    </xf>
    <xf numFmtId="0" fontId="24" fillId="0" borderId="29" xfId="3" applyFont="1" applyFill="1" applyBorder="1" applyAlignment="1">
      <alignment horizontal="center" vertical="center"/>
    </xf>
    <xf numFmtId="0" fontId="18" fillId="0" borderId="25" xfId="3" applyFont="1" applyBorder="1" applyAlignment="1">
      <alignment horizontal="center" vertical="center" wrapText="1"/>
    </xf>
    <xf numFmtId="0" fontId="18" fillId="0" borderId="3" xfId="3" applyFont="1" applyBorder="1" applyAlignment="1">
      <alignment horizontal="center" vertical="center" wrapText="1"/>
    </xf>
    <xf numFmtId="0" fontId="18" fillId="0" borderId="27" xfId="3" applyFont="1" applyBorder="1" applyAlignment="1">
      <alignment horizontal="center" vertical="center" wrapText="1"/>
    </xf>
    <xf numFmtId="0" fontId="18" fillId="0" borderId="28" xfId="3" applyFont="1" applyBorder="1" applyAlignment="1">
      <alignment horizontal="center" vertical="center" wrapText="1"/>
    </xf>
    <xf numFmtId="10" fontId="26" fillId="5" borderId="26" xfId="3" applyNumberFormat="1" applyFont="1" applyFill="1" applyBorder="1" applyAlignment="1">
      <alignment horizontal="center" vertical="center"/>
    </xf>
    <xf numFmtId="10" fontId="26" fillId="5" borderId="29" xfId="3" applyNumberFormat="1" applyFont="1" applyFill="1" applyBorder="1" applyAlignment="1">
      <alignment horizontal="center" vertical="center"/>
    </xf>
    <xf numFmtId="0" fontId="23" fillId="0" borderId="25" xfId="3" applyFont="1" applyFill="1" applyBorder="1" applyAlignment="1">
      <alignment horizontal="center" vertical="center"/>
    </xf>
    <xf numFmtId="0" fontId="23" fillId="0" borderId="3" xfId="3" applyFont="1" applyFill="1" applyBorder="1" applyAlignment="1">
      <alignment horizontal="center" vertical="center"/>
    </xf>
    <xf numFmtId="0" fontId="24" fillId="0" borderId="20" xfId="3" applyFont="1" applyBorder="1" applyAlignment="1">
      <alignment horizontal="center" vertical="center"/>
    </xf>
    <xf numFmtId="0" fontId="24" fillId="0" borderId="21" xfId="3" applyFont="1" applyBorder="1" applyAlignment="1">
      <alignment horizontal="center" vertical="center"/>
    </xf>
    <xf numFmtId="0" fontId="24" fillId="0" borderId="23" xfId="3" applyFont="1" applyBorder="1" applyAlignment="1">
      <alignment horizontal="center" vertical="center"/>
    </xf>
    <xf numFmtId="0" fontId="23" fillId="0" borderId="20" xfId="3" applyFont="1" applyFill="1" applyBorder="1" applyAlignment="1">
      <alignment horizontal="left" vertical="center"/>
    </xf>
    <xf numFmtId="0" fontId="23" fillId="0" borderId="23" xfId="3" applyFont="1" applyFill="1" applyBorder="1" applyAlignment="1">
      <alignment horizontal="left" vertical="center"/>
    </xf>
    <xf numFmtId="10" fontId="23" fillId="0" borderId="22" xfId="4" applyNumberFormat="1" applyFont="1" applyBorder="1" applyAlignment="1" applyProtection="1">
      <alignment horizontal="center" vertical="center"/>
      <protection locked="0"/>
    </xf>
    <xf numFmtId="10" fontId="23" fillId="0" borderId="24" xfId="4" applyNumberFormat="1" applyFont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left" wrapText="1"/>
    </xf>
    <xf numFmtId="44" fontId="16" fillId="0" borderId="1" xfId="1" applyFont="1" applyFill="1" applyBorder="1" applyAlignment="1">
      <alignment vertical="top" wrapText="1"/>
    </xf>
    <xf numFmtId="44" fontId="4" fillId="0" borderId="1" xfId="1" applyFont="1" applyFill="1" applyBorder="1" applyAlignment="1">
      <alignment horizontal="left" vertical="top" wrapText="1"/>
    </xf>
  </cellXfs>
  <cellStyles count="6">
    <cellStyle name="Moeda" xfId="1" builtinId="4"/>
    <cellStyle name="Normal" xfId="0" builtinId="0"/>
    <cellStyle name="Normal 2 2 2" xfId="3"/>
    <cellStyle name="Normal 3" xfId="2"/>
    <cellStyle name="Porcentagem 2 2" xfId="5"/>
    <cellStyle name="Vírgula 4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581025</xdr:colOff>
      <xdr:row>4</xdr:row>
      <xdr:rowOff>0</xdr:rowOff>
    </xdr:to>
    <xdr:pic>
      <xdr:nvPicPr>
        <xdr:cNvPr id="2" name="Imagem 6" descr="Sistema Fiema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050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581025</xdr:colOff>
      <xdr:row>4</xdr:row>
      <xdr:rowOff>0</xdr:rowOff>
    </xdr:to>
    <xdr:pic>
      <xdr:nvPicPr>
        <xdr:cNvPr id="3" name="Imagem 2" descr="Sistema Fiema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050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581025</xdr:colOff>
      <xdr:row>4</xdr:row>
      <xdr:rowOff>0</xdr:rowOff>
    </xdr:to>
    <xdr:pic>
      <xdr:nvPicPr>
        <xdr:cNvPr id="3" name="Imagem 6" descr="Sistema Fiema.JP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955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581025</xdr:colOff>
      <xdr:row>4</xdr:row>
      <xdr:rowOff>0</xdr:rowOff>
    </xdr:to>
    <xdr:pic>
      <xdr:nvPicPr>
        <xdr:cNvPr id="4" name="Imagem 3" descr="Sistema Fiema.JPG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955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533399</xdr:colOff>
      <xdr:row>40</xdr:row>
      <xdr:rowOff>95250</xdr:rowOff>
    </xdr:from>
    <xdr:ext cx="4238625" cy="495300"/>
    <xdr:pic>
      <xdr:nvPicPr>
        <xdr:cNvPr id="5" name="Imagem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0311" t="49951" r="42919" b="44224"/>
        <a:stretch/>
      </xdr:blipFill>
      <xdr:spPr>
        <a:xfrm>
          <a:off x="1219199" y="8086725"/>
          <a:ext cx="4238625" cy="49530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533399</xdr:colOff>
      <xdr:row>39</xdr:row>
      <xdr:rowOff>95250</xdr:rowOff>
    </xdr:from>
    <xdr:ext cx="4238625" cy="495300"/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311" t="49951" r="42919" b="44224"/>
        <a:stretch/>
      </xdr:blipFill>
      <xdr:spPr>
        <a:xfrm>
          <a:off x="1219199" y="8086725"/>
          <a:ext cx="4238625" cy="49530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0</xdr:row>
      <xdr:rowOff>0</xdr:rowOff>
    </xdr:from>
    <xdr:to>
      <xdr:col>2</xdr:col>
      <xdr:colOff>581025</xdr:colOff>
      <xdr:row>4</xdr:row>
      <xdr:rowOff>0</xdr:rowOff>
    </xdr:to>
    <xdr:pic>
      <xdr:nvPicPr>
        <xdr:cNvPr id="3" name="Imagem 6" descr="Sistema Fiema.JPG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955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581025</xdr:colOff>
      <xdr:row>4</xdr:row>
      <xdr:rowOff>0</xdr:rowOff>
    </xdr:to>
    <xdr:pic>
      <xdr:nvPicPr>
        <xdr:cNvPr id="4" name="Imagem 3" descr="Sistema Fiema.JPG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955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0</xdr:row>
      <xdr:rowOff>0</xdr:rowOff>
    </xdr:from>
    <xdr:to>
      <xdr:col>1</xdr:col>
      <xdr:colOff>2868707</xdr:colOff>
      <xdr:row>4</xdr:row>
      <xdr:rowOff>0</xdr:rowOff>
    </xdr:to>
    <xdr:pic>
      <xdr:nvPicPr>
        <xdr:cNvPr id="2" name="Imagem 1" descr="Sistema Fiema.JPG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" y="0"/>
          <a:ext cx="355450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581025</xdr:colOff>
      <xdr:row>4</xdr:row>
      <xdr:rowOff>0</xdr:rowOff>
    </xdr:to>
    <xdr:pic>
      <xdr:nvPicPr>
        <xdr:cNvPr id="2" name="Imagem 6" descr="Sistema Fiema.JPG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336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581025</xdr:colOff>
      <xdr:row>4</xdr:row>
      <xdr:rowOff>0</xdr:rowOff>
    </xdr:to>
    <xdr:pic>
      <xdr:nvPicPr>
        <xdr:cNvPr id="3" name="Imagem 2" descr="Sistema Fiema.JPG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336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8"/>
  <sheetViews>
    <sheetView tabSelected="1" showOutlineSymbols="0" showWhiteSpace="0" view="pageBreakPreview" zoomScale="85" zoomScaleNormal="85" zoomScaleSheetLayoutView="85" workbookViewId="0">
      <selection activeCell="D15" sqref="D15"/>
    </sheetView>
  </sheetViews>
  <sheetFormatPr defaultRowHeight="15" x14ac:dyDescent="0.2"/>
  <cols>
    <col min="1" max="1" width="10" bestFit="1" customWidth="1"/>
    <col min="2" max="2" width="13" customWidth="1"/>
    <col min="3" max="3" width="9.5" customWidth="1"/>
    <col min="4" max="4" width="60" bestFit="1" customWidth="1"/>
    <col min="5" max="5" width="8" style="80" bestFit="1" customWidth="1"/>
    <col min="6" max="6" width="13" style="6" bestFit="1" customWidth="1"/>
    <col min="7" max="7" width="14.625" style="4" customWidth="1"/>
    <col min="8" max="8" width="15.5" style="4" customWidth="1"/>
    <col min="9" max="9" width="18" style="4" customWidth="1"/>
    <col min="10" max="10" width="13" bestFit="1" customWidth="1"/>
  </cols>
  <sheetData>
    <row r="1" spans="1:10" x14ac:dyDescent="0.2">
      <c r="A1" s="7"/>
      <c r="B1" s="8"/>
      <c r="C1" s="8"/>
      <c r="D1" s="9"/>
      <c r="E1" s="10"/>
      <c r="F1" s="11"/>
      <c r="G1" s="12"/>
      <c r="H1" s="12"/>
      <c r="I1" s="12"/>
      <c r="J1" s="13"/>
    </row>
    <row r="2" spans="1:10" x14ac:dyDescent="0.2">
      <c r="A2" s="14"/>
      <c r="B2" s="9"/>
      <c r="C2" s="9"/>
      <c r="D2" s="9"/>
      <c r="E2" s="10"/>
      <c r="F2" s="11"/>
      <c r="G2" s="12"/>
      <c r="H2" s="12"/>
      <c r="I2" s="12"/>
      <c r="J2" s="13"/>
    </row>
    <row r="3" spans="1:10" x14ac:dyDescent="0.2">
      <c r="A3" s="14"/>
      <c r="B3" s="9"/>
      <c r="C3" s="9"/>
      <c r="D3" s="9"/>
      <c r="E3" s="10"/>
      <c r="F3" s="11"/>
      <c r="G3" s="12"/>
      <c r="H3" s="12"/>
      <c r="I3" s="12"/>
      <c r="J3" s="13"/>
    </row>
    <row r="4" spans="1:10" x14ac:dyDescent="0.2">
      <c r="A4" s="14"/>
      <c r="B4" s="9"/>
      <c r="C4" s="9"/>
      <c r="D4" s="9"/>
      <c r="E4" s="10"/>
      <c r="F4" s="11"/>
      <c r="G4" s="12"/>
      <c r="H4" s="12"/>
      <c r="I4" s="12"/>
      <c r="J4" s="13"/>
    </row>
    <row r="5" spans="1:10" s="108" customFormat="1" ht="15.75" x14ac:dyDescent="0.25">
      <c r="A5" s="102"/>
      <c r="B5" s="16" t="s">
        <v>554</v>
      </c>
      <c r="C5" s="103"/>
      <c r="D5" s="104"/>
      <c r="E5" s="105"/>
      <c r="F5" s="106"/>
      <c r="G5" s="12"/>
      <c r="H5" s="107"/>
      <c r="I5" s="107"/>
      <c r="J5" s="9"/>
    </row>
    <row r="6" spans="1:10" s="108" customFormat="1" ht="33" customHeight="1" x14ac:dyDescent="0.25">
      <c r="A6" s="102"/>
      <c r="B6" s="145" t="s">
        <v>1709</v>
      </c>
      <c r="C6" s="145"/>
      <c r="D6" s="145"/>
      <c r="E6" s="109"/>
      <c r="F6" s="110"/>
      <c r="G6" s="111"/>
      <c r="H6" s="111"/>
      <c r="I6" s="111"/>
      <c r="J6" s="9"/>
    </row>
    <row r="7" spans="1:10" s="108" customFormat="1" ht="16.5" x14ac:dyDescent="0.3">
      <c r="A7" s="102"/>
      <c r="B7" s="112" t="s">
        <v>147</v>
      </c>
      <c r="C7" s="107"/>
      <c r="D7" s="9"/>
      <c r="E7" s="113"/>
      <c r="F7" s="114"/>
      <c r="G7" s="115" t="s">
        <v>555</v>
      </c>
      <c r="H7" s="107"/>
      <c r="I7" s="107"/>
      <c r="J7" s="9"/>
    </row>
    <row r="8" spans="1:10" s="108" customFormat="1" ht="24" customHeight="1" x14ac:dyDescent="0.2">
      <c r="A8" s="102"/>
      <c r="B8" s="27" t="s">
        <v>149</v>
      </c>
      <c r="C8" s="9"/>
      <c r="D8" s="27" t="s">
        <v>150</v>
      </c>
      <c r="E8" s="146" t="s">
        <v>148</v>
      </c>
      <c r="F8" s="146"/>
      <c r="G8" s="12"/>
      <c r="H8" s="147"/>
      <c r="I8" s="147"/>
      <c r="J8" s="9"/>
    </row>
    <row r="9" spans="1:10" s="108" customFormat="1" ht="14.25" x14ac:dyDescent="0.2">
      <c r="A9" s="116"/>
      <c r="B9" s="116"/>
      <c r="C9" s="116"/>
      <c r="D9" s="116"/>
      <c r="E9" s="148"/>
      <c r="F9" s="148"/>
      <c r="G9" s="149"/>
      <c r="H9" s="149"/>
      <c r="I9" s="148"/>
      <c r="J9" s="148"/>
    </row>
    <row r="10" spans="1:10" s="117" customFormat="1" ht="15" customHeight="1" x14ac:dyDescent="0.25">
      <c r="A10" s="143" t="s">
        <v>248</v>
      </c>
      <c r="B10" s="144"/>
      <c r="C10" s="144"/>
      <c r="D10" s="144"/>
      <c r="E10" s="144"/>
      <c r="F10" s="144"/>
      <c r="G10" s="144"/>
      <c r="H10" s="144"/>
      <c r="I10" s="144"/>
      <c r="J10" s="144"/>
    </row>
    <row r="11" spans="1:10" ht="30" x14ac:dyDescent="0.2">
      <c r="A11" s="81" t="s">
        <v>0</v>
      </c>
      <c r="B11" s="82" t="s">
        <v>1</v>
      </c>
      <c r="C11" s="81" t="s">
        <v>2</v>
      </c>
      <c r="D11" s="81" t="s">
        <v>3</v>
      </c>
      <c r="E11" s="83" t="s">
        <v>4</v>
      </c>
      <c r="F11" s="139" t="s">
        <v>5</v>
      </c>
      <c r="G11" s="89" t="s">
        <v>6</v>
      </c>
      <c r="H11" s="89" t="s">
        <v>7</v>
      </c>
      <c r="I11" s="89" t="s">
        <v>8</v>
      </c>
      <c r="J11" s="82" t="s">
        <v>9</v>
      </c>
    </row>
    <row r="12" spans="1:10" ht="14.25" x14ac:dyDescent="0.2">
      <c r="A12" s="1" t="s">
        <v>10</v>
      </c>
      <c r="B12" s="1"/>
      <c r="C12" s="1"/>
      <c r="D12" s="1" t="s">
        <v>32</v>
      </c>
      <c r="E12" s="1"/>
      <c r="F12" s="93"/>
      <c r="G12" s="5"/>
      <c r="H12" s="5"/>
      <c r="I12" s="90">
        <v>10148.620000000001</v>
      </c>
      <c r="J12" s="84">
        <v>1.7429795645039681E-3</v>
      </c>
    </row>
    <row r="13" spans="1:10" ht="14.25" x14ac:dyDescent="0.2">
      <c r="A13" s="2" t="s">
        <v>11</v>
      </c>
      <c r="B13" s="85" t="s">
        <v>34</v>
      </c>
      <c r="C13" s="2" t="s">
        <v>12</v>
      </c>
      <c r="D13" s="2" t="s">
        <v>35</v>
      </c>
      <c r="E13" s="86" t="s">
        <v>22</v>
      </c>
      <c r="F13" s="94">
        <v>1</v>
      </c>
      <c r="G13" s="91">
        <v>3207</v>
      </c>
      <c r="H13" s="91">
        <v>4008.75</v>
      </c>
      <c r="I13" s="91">
        <v>4008.75</v>
      </c>
      <c r="J13" s="87">
        <v>6.8848467369999884E-4</v>
      </c>
    </row>
    <row r="14" spans="1:10" ht="14.25" x14ac:dyDescent="0.2">
      <c r="A14" s="2" t="s">
        <v>256</v>
      </c>
      <c r="B14" s="85" t="s">
        <v>37</v>
      </c>
      <c r="C14" s="2" t="s">
        <v>12</v>
      </c>
      <c r="D14" s="2" t="s">
        <v>38</v>
      </c>
      <c r="E14" s="86" t="s">
        <v>39</v>
      </c>
      <c r="F14" s="94">
        <v>1</v>
      </c>
      <c r="G14" s="91">
        <v>4911.8999999999996</v>
      </c>
      <c r="H14" s="91">
        <v>6139.87</v>
      </c>
      <c r="I14" s="91">
        <v>6139.87</v>
      </c>
      <c r="J14" s="87">
        <v>1.0544948908039692E-3</v>
      </c>
    </row>
    <row r="15" spans="1:10" ht="14.25" x14ac:dyDescent="0.2">
      <c r="A15" s="1" t="s">
        <v>18</v>
      </c>
      <c r="B15" s="1"/>
      <c r="C15" s="1"/>
      <c r="D15" s="1" t="s">
        <v>255</v>
      </c>
      <c r="E15" s="1"/>
      <c r="F15" s="93"/>
      <c r="G15" s="5"/>
      <c r="H15" s="5"/>
      <c r="I15" s="90">
        <v>145632.76999999999</v>
      </c>
      <c r="J15" s="84">
        <v>2.5011769288051631E-2</v>
      </c>
    </row>
    <row r="16" spans="1:10" ht="14.25" x14ac:dyDescent="0.2">
      <c r="A16" s="1" t="s">
        <v>556</v>
      </c>
      <c r="B16" s="1"/>
      <c r="C16" s="1"/>
      <c r="D16" s="1" t="s">
        <v>557</v>
      </c>
      <c r="E16" s="1"/>
      <c r="F16" s="93"/>
      <c r="G16" s="5"/>
      <c r="H16" s="5"/>
      <c r="I16" s="90">
        <v>18201.150000000001</v>
      </c>
      <c r="J16" s="84">
        <v>3.1259651559001518E-3</v>
      </c>
    </row>
    <row r="17" spans="1:10" ht="14.25" x14ac:dyDescent="0.2">
      <c r="A17" s="2" t="s">
        <v>558</v>
      </c>
      <c r="B17" s="85" t="s">
        <v>559</v>
      </c>
      <c r="C17" s="2" t="s">
        <v>58</v>
      </c>
      <c r="D17" s="2" t="s">
        <v>560</v>
      </c>
      <c r="E17" s="86" t="s">
        <v>22</v>
      </c>
      <c r="F17" s="94">
        <v>1</v>
      </c>
      <c r="G17" s="91">
        <v>485</v>
      </c>
      <c r="H17" s="91">
        <v>606.25</v>
      </c>
      <c r="I17" s="91">
        <v>606.25</v>
      </c>
      <c r="J17" s="87">
        <v>1.0412069433878997E-4</v>
      </c>
    </row>
    <row r="18" spans="1:10" ht="14.25" x14ac:dyDescent="0.2">
      <c r="A18" s="2" t="s">
        <v>561</v>
      </c>
      <c r="B18" s="85" t="s">
        <v>562</v>
      </c>
      <c r="C18" s="2" t="s">
        <v>58</v>
      </c>
      <c r="D18" s="2" t="s">
        <v>563</v>
      </c>
      <c r="E18" s="86" t="s">
        <v>22</v>
      </c>
      <c r="F18" s="94">
        <v>1</v>
      </c>
      <c r="G18" s="91">
        <v>412</v>
      </c>
      <c r="H18" s="91">
        <v>515</v>
      </c>
      <c r="I18" s="91">
        <v>515</v>
      </c>
      <c r="J18" s="87">
        <v>8.844891972697209E-5</v>
      </c>
    </row>
    <row r="19" spans="1:10" ht="14.25" x14ac:dyDescent="0.2">
      <c r="A19" s="2" t="s">
        <v>564</v>
      </c>
      <c r="B19" s="85" t="s">
        <v>565</v>
      </c>
      <c r="C19" s="2" t="s">
        <v>12</v>
      </c>
      <c r="D19" s="2" t="s">
        <v>1627</v>
      </c>
      <c r="E19" s="86" t="s">
        <v>45</v>
      </c>
      <c r="F19" s="94">
        <v>12</v>
      </c>
      <c r="G19" s="91">
        <v>1035.92</v>
      </c>
      <c r="H19" s="91">
        <v>1294.9000000000001</v>
      </c>
      <c r="I19" s="91">
        <v>15538.8</v>
      </c>
      <c r="J19" s="87">
        <v>2.6687185900067458E-3</v>
      </c>
    </row>
    <row r="20" spans="1:10" ht="25.5" x14ac:dyDescent="0.2">
      <c r="A20" s="2" t="s">
        <v>566</v>
      </c>
      <c r="B20" s="85" t="s">
        <v>567</v>
      </c>
      <c r="C20" s="2" t="s">
        <v>12</v>
      </c>
      <c r="D20" s="2" t="s">
        <v>1628</v>
      </c>
      <c r="E20" s="86" t="s">
        <v>253</v>
      </c>
      <c r="F20" s="94">
        <v>1</v>
      </c>
      <c r="G20" s="91">
        <v>540</v>
      </c>
      <c r="H20" s="91">
        <v>675</v>
      </c>
      <c r="I20" s="91">
        <v>675</v>
      </c>
      <c r="J20" s="87">
        <v>1.1592819575865274E-4</v>
      </c>
    </row>
    <row r="21" spans="1:10" ht="14.25" x14ac:dyDescent="0.2">
      <c r="A21" s="2" t="s">
        <v>568</v>
      </c>
      <c r="B21" s="85" t="s">
        <v>569</v>
      </c>
      <c r="C21" s="2" t="s">
        <v>58</v>
      </c>
      <c r="D21" s="2" t="s">
        <v>570</v>
      </c>
      <c r="E21" s="86" t="s">
        <v>22</v>
      </c>
      <c r="F21" s="94">
        <v>1</v>
      </c>
      <c r="G21" s="91">
        <v>692.88</v>
      </c>
      <c r="H21" s="91">
        <v>866.1</v>
      </c>
      <c r="I21" s="91">
        <v>866.1</v>
      </c>
      <c r="J21" s="87">
        <v>1.4874875606899133E-4</v>
      </c>
    </row>
    <row r="22" spans="1:10" ht="14.25" x14ac:dyDescent="0.2">
      <c r="A22" s="1" t="s">
        <v>571</v>
      </c>
      <c r="B22" s="1"/>
      <c r="C22" s="1"/>
      <c r="D22" s="1" t="s">
        <v>572</v>
      </c>
      <c r="E22" s="1"/>
      <c r="F22" s="93"/>
      <c r="G22" s="5"/>
      <c r="H22" s="5"/>
      <c r="I22" s="90">
        <v>104064.12</v>
      </c>
      <c r="J22" s="84">
        <v>1.7872541740462121E-2</v>
      </c>
    </row>
    <row r="23" spans="1:10" ht="14.25" x14ac:dyDescent="0.2">
      <c r="A23" s="2" t="s">
        <v>573</v>
      </c>
      <c r="B23" s="85" t="s">
        <v>251</v>
      </c>
      <c r="C23" s="2" t="s">
        <v>14</v>
      </c>
      <c r="D23" s="2" t="s">
        <v>252</v>
      </c>
      <c r="E23" s="86" t="s">
        <v>250</v>
      </c>
      <c r="F23" s="94">
        <v>100</v>
      </c>
      <c r="G23" s="91">
        <v>112.51</v>
      </c>
      <c r="H23" s="91">
        <v>140.63</v>
      </c>
      <c r="I23" s="91">
        <v>14063</v>
      </c>
      <c r="J23" s="87">
        <v>2.4152566177095313E-3</v>
      </c>
    </row>
    <row r="24" spans="1:10" ht="14.25" x14ac:dyDescent="0.2">
      <c r="A24" s="2" t="s">
        <v>574</v>
      </c>
      <c r="B24" s="85" t="s">
        <v>19</v>
      </c>
      <c r="C24" s="2" t="s">
        <v>14</v>
      </c>
      <c r="D24" s="2" t="s">
        <v>20</v>
      </c>
      <c r="E24" s="86" t="s">
        <v>250</v>
      </c>
      <c r="F24" s="94">
        <v>12</v>
      </c>
      <c r="G24" s="91">
        <v>314.07</v>
      </c>
      <c r="H24" s="91">
        <v>392.58</v>
      </c>
      <c r="I24" s="91">
        <v>4710.96</v>
      </c>
      <c r="J24" s="87">
        <v>8.0908606383878927E-4</v>
      </c>
    </row>
    <row r="25" spans="1:10" ht="51" x14ac:dyDescent="0.2">
      <c r="A25" s="2" t="s">
        <v>575</v>
      </c>
      <c r="B25" s="85" t="s">
        <v>576</v>
      </c>
      <c r="C25" s="2" t="s">
        <v>14</v>
      </c>
      <c r="D25" s="2" t="s">
        <v>577</v>
      </c>
      <c r="E25" s="86" t="s">
        <v>45</v>
      </c>
      <c r="F25" s="94">
        <v>15</v>
      </c>
      <c r="G25" s="91">
        <v>1250.8</v>
      </c>
      <c r="H25" s="91">
        <v>1563.5</v>
      </c>
      <c r="I25" s="91">
        <v>23452.5</v>
      </c>
      <c r="J25" s="87">
        <v>4.0278607570811906E-3</v>
      </c>
    </row>
    <row r="26" spans="1:10" ht="51" x14ac:dyDescent="0.2">
      <c r="A26" s="2" t="s">
        <v>578</v>
      </c>
      <c r="B26" s="85" t="s">
        <v>579</v>
      </c>
      <c r="C26" s="2" t="s">
        <v>14</v>
      </c>
      <c r="D26" s="2" t="s">
        <v>580</v>
      </c>
      <c r="E26" s="86" t="s">
        <v>45</v>
      </c>
      <c r="F26" s="94">
        <v>15</v>
      </c>
      <c r="G26" s="91">
        <v>703.12</v>
      </c>
      <c r="H26" s="91">
        <v>878.9</v>
      </c>
      <c r="I26" s="91">
        <v>13183.5</v>
      </c>
      <c r="J26" s="87">
        <v>2.2642064722728865E-3</v>
      </c>
    </row>
    <row r="27" spans="1:10" ht="38.25" x14ac:dyDescent="0.2">
      <c r="A27" s="2" t="s">
        <v>581</v>
      </c>
      <c r="B27" s="85" t="s">
        <v>582</v>
      </c>
      <c r="C27" s="2" t="s">
        <v>313</v>
      </c>
      <c r="D27" s="2" t="s">
        <v>583</v>
      </c>
      <c r="E27" s="86" t="s">
        <v>22</v>
      </c>
      <c r="F27" s="94">
        <v>1</v>
      </c>
      <c r="G27" s="91">
        <v>7028.13</v>
      </c>
      <c r="H27" s="91">
        <v>8785.16</v>
      </c>
      <c r="I27" s="91">
        <v>8785.16</v>
      </c>
      <c r="J27" s="87">
        <v>1.5088114788904974E-3</v>
      </c>
    </row>
    <row r="28" spans="1:10" ht="38.25" x14ac:dyDescent="0.2">
      <c r="A28" s="2" t="s">
        <v>584</v>
      </c>
      <c r="B28" s="85" t="s">
        <v>585</v>
      </c>
      <c r="C28" s="2" t="s">
        <v>17</v>
      </c>
      <c r="D28" s="2" t="s">
        <v>1629</v>
      </c>
      <c r="E28" s="86" t="s">
        <v>250</v>
      </c>
      <c r="F28" s="94">
        <v>32</v>
      </c>
      <c r="G28" s="91">
        <v>189.53</v>
      </c>
      <c r="H28" s="91">
        <v>236.91</v>
      </c>
      <c r="I28" s="91">
        <v>7581.12</v>
      </c>
      <c r="J28" s="87">
        <v>1.3020230569330926E-3</v>
      </c>
    </row>
    <row r="29" spans="1:10" ht="38.25" x14ac:dyDescent="0.2">
      <c r="A29" s="2" t="s">
        <v>586</v>
      </c>
      <c r="B29" s="85" t="s">
        <v>21</v>
      </c>
      <c r="C29" s="2" t="s">
        <v>17</v>
      </c>
      <c r="D29" s="2" t="s">
        <v>133</v>
      </c>
      <c r="E29" s="86" t="s">
        <v>22</v>
      </c>
      <c r="F29" s="94">
        <v>1</v>
      </c>
      <c r="G29" s="91">
        <v>543.33000000000004</v>
      </c>
      <c r="H29" s="91">
        <v>679.16</v>
      </c>
      <c r="I29" s="91">
        <v>679.16</v>
      </c>
      <c r="J29" s="87">
        <v>1.1664265693547645E-4</v>
      </c>
    </row>
    <row r="30" spans="1:10" ht="25.5" x14ac:dyDescent="0.2">
      <c r="A30" s="2" t="s">
        <v>587</v>
      </c>
      <c r="B30" s="85" t="s">
        <v>23</v>
      </c>
      <c r="C30" s="2" t="s">
        <v>14</v>
      </c>
      <c r="D30" s="2" t="s">
        <v>24</v>
      </c>
      <c r="E30" s="86" t="s">
        <v>22</v>
      </c>
      <c r="F30" s="94">
        <v>1</v>
      </c>
      <c r="G30" s="91">
        <v>1810.98</v>
      </c>
      <c r="H30" s="91">
        <v>2263.7199999999998</v>
      </c>
      <c r="I30" s="91">
        <v>2263.7199999999998</v>
      </c>
      <c r="J30" s="87">
        <v>3.8878366711522577E-4</v>
      </c>
    </row>
    <row r="31" spans="1:10" ht="14.25" x14ac:dyDescent="0.2">
      <c r="A31" s="2" t="s">
        <v>588</v>
      </c>
      <c r="B31" s="85" t="s">
        <v>589</v>
      </c>
      <c r="C31" s="2" t="s">
        <v>590</v>
      </c>
      <c r="D31" s="2" t="s">
        <v>591</v>
      </c>
      <c r="E31" s="86" t="s">
        <v>13</v>
      </c>
      <c r="F31" s="94">
        <v>100</v>
      </c>
      <c r="G31" s="91">
        <v>6.43</v>
      </c>
      <c r="H31" s="91">
        <v>8.0299999999999994</v>
      </c>
      <c r="I31" s="91">
        <v>803</v>
      </c>
      <c r="J31" s="87">
        <v>1.3791161658399727E-4</v>
      </c>
    </row>
    <row r="32" spans="1:10" ht="25.5" x14ac:dyDescent="0.2">
      <c r="A32" s="2" t="s">
        <v>592</v>
      </c>
      <c r="B32" s="85" t="s">
        <v>593</v>
      </c>
      <c r="C32" s="2" t="s">
        <v>17</v>
      </c>
      <c r="D32" s="2" t="s">
        <v>1630</v>
      </c>
      <c r="E32" s="86" t="s">
        <v>594</v>
      </c>
      <c r="F32" s="94">
        <v>3350</v>
      </c>
      <c r="G32" s="91">
        <v>6.82</v>
      </c>
      <c r="H32" s="91">
        <v>8.52</v>
      </c>
      <c r="I32" s="91">
        <v>28542</v>
      </c>
      <c r="J32" s="87">
        <v>4.9019593531014318E-3</v>
      </c>
    </row>
    <row r="33" spans="1:10" ht="14.25" x14ac:dyDescent="0.2">
      <c r="A33" s="1" t="s">
        <v>595</v>
      </c>
      <c r="B33" s="1"/>
      <c r="C33" s="1"/>
      <c r="D33" s="1" t="s">
        <v>596</v>
      </c>
      <c r="E33" s="1"/>
      <c r="F33" s="93"/>
      <c r="G33" s="5"/>
      <c r="H33" s="5"/>
      <c r="I33" s="90">
        <v>23367.5</v>
      </c>
      <c r="J33" s="84">
        <v>4.0132623916893598E-3</v>
      </c>
    </row>
    <row r="34" spans="1:10" ht="14.25" x14ac:dyDescent="0.2">
      <c r="A34" s="2" t="s">
        <v>597</v>
      </c>
      <c r="B34" s="85" t="s">
        <v>598</v>
      </c>
      <c r="C34" s="2" t="s">
        <v>12</v>
      </c>
      <c r="D34" s="2" t="s">
        <v>599</v>
      </c>
      <c r="E34" s="86" t="s">
        <v>250</v>
      </c>
      <c r="F34" s="94">
        <v>2949</v>
      </c>
      <c r="G34" s="91">
        <v>3</v>
      </c>
      <c r="H34" s="91">
        <v>3.75</v>
      </c>
      <c r="I34" s="91">
        <v>11058.75</v>
      </c>
      <c r="J34" s="87">
        <v>1.8992902738459276E-3</v>
      </c>
    </row>
    <row r="35" spans="1:10" ht="14.25" x14ac:dyDescent="0.2">
      <c r="A35" s="2" t="s">
        <v>600</v>
      </c>
      <c r="B35" s="85" t="s">
        <v>601</v>
      </c>
      <c r="C35" s="2" t="s">
        <v>12</v>
      </c>
      <c r="D35" s="2" t="s">
        <v>602</v>
      </c>
      <c r="E35" s="86" t="s">
        <v>253</v>
      </c>
      <c r="F35" s="94">
        <v>2949</v>
      </c>
      <c r="G35" s="91">
        <v>3</v>
      </c>
      <c r="H35" s="91">
        <v>3.75</v>
      </c>
      <c r="I35" s="91">
        <v>11058.75</v>
      </c>
      <c r="J35" s="87">
        <v>1.8992902738459276E-3</v>
      </c>
    </row>
    <row r="36" spans="1:10" ht="14.25" x14ac:dyDescent="0.2">
      <c r="A36" s="2" t="s">
        <v>603</v>
      </c>
      <c r="B36" s="85" t="s">
        <v>27</v>
      </c>
      <c r="C36" s="2" t="s">
        <v>12</v>
      </c>
      <c r="D36" s="2" t="s">
        <v>28</v>
      </c>
      <c r="E36" s="86" t="s">
        <v>22</v>
      </c>
      <c r="F36" s="94">
        <v>4</v>
      </c>
      <c r="G36" s="91">
        <v>250</v>
      </c>
      <c r="H36" s="91">
        <v>312.5</v>
      </c>
      <c r="I36" s="91">
        <v>1250</v>
      </c>
      <c r="J36" s="87">
        <v>2.1468184399750509E-4</v>
      </c>
    </row>
    <row r="37" spans="1:10" ht="14.25" x14ac:dyDescent="0.2">
      <c r="A37" s="1" t="s">
        <v>25</v>
      </c>
      <c r="B37" s="1"/>
      <c r="C37" s="1"/>
      <c r="D37" s="1" t="s">
        <v>41</v>
      </c>
      <c r="E37" s="1"/>
      <c r="F37" s="93"/>
      <c r="G37" s="5"/>
      <c r="H37" s="5"/>
      <c r="I37" s="90">
        <v>327038.40000000002</v>
      </c>
      <c r="J37" s="84">
        <v>5.6167365415994937E-2</v>
      </c>
    </row>
    <row r="38" spans="1:10" ht="14.25" x14ac:dyDescent="0.2">
      <c r="A38" s="2" t="s">
        <v>26</v>
      </c>
      <c r="B38" s="85" t="s">
        <v>43</v>
      </c>
      <c r="C38" s="2" t="s">
        <v>12</v>
      </c>
      <c r="D38" s="2" t="s">
        <v>44</v>
      </c>
      <c r="E38" s="86" t="s">
        <v>45</v>
      </c>
      <c r="F38" s="94">
        <v>15</v>
      </c>
      <c r="G38" s="91">
        <v>17442.05</v>
      </c>
      <c r="H38" s="91">
        <v>21802.560000000001</v>
      </c>
      <c r="I38" s="91">
        <v>327038.40000000002</v>
      </c>
      <c r="J38" s="87">
        <v>5.6167365415994937E-2</v>
      </c>
    </row>
    <row r="39" spans="1:10" ht="14.25" x14ac:dyDescent="0.2">
      <c r="A39" s="1" t="s">
        <v>29</v>
      </c>
      <c r="B39" s="1"/>
      <c r="C39" s="1"/>
      <c r="D39" s="1" t="s">
        <v>1631</v>
      </c>
      <c r="E39" s="1"/>
      <c r="F39" s="93"/>
      <c r="G39" s="5"/>
      <c r="H39" s="5"/>
      <c r="I39" s="90">
        <v>2752348</v>
      </c>
      <c r="J39" s="84">
        <v>0.47270331517027608</v>
      </c>
    </row>
    <row r="40" spans="1:10" ht="14.25" x14ac:dyDescent="0.2">
      <c r="A40" s="1" t="s">
        <v>30</v>
      </c>
      <c r="B40" s="1"/>
      <c r="C40" s="1"/>
      <c r="D40" s="1" t="s">
        <v>604</v>
      </c>
      <c r="E40" s="1"/>
      <c r="F40" s="93"/>
      <c r="G40" s="5"/>
      <c r="H40" s="5"/>
      <c r="I40" s="90">
        <v>27738.02</v>
      </c>
      <c r="J40" s="84">
        <v>4.7638794259517413E-3</v>
      </c>
    </row>
    <row r="41" spans="1:10" ht="14.25" x14ac:dyDescent="0.2">
      <c r="A41" s="2" t="s">
        <v>605</v>
      </c>
      <c r="B41" s="85" t="s">
        <v>606</v>
      </c>
      <c r="C41" s="2" t="s">
        <v>261</v>
      </c>
      <c r="D41" s="2" t="s">
        <v>1632</v>
      </c>
      <c r="E41" s="86" t="s">
        <v>22</v>
      </c>
      <c r="F41" s="94">
        <v>3</v>
      </c>
      <c r="G41" s="91">
        <v>1475</v>
      </c>
      <c r="H41" s="91">
        <v>1843.75</v>
      </c>
      <c r="I41" s="91">
        <v>5531.25</v>
      </c>
      <c r="J41" s="87">
        <v>9.4996715968895999E-4</v>
      </c>
    </row>
    <row r="42" spans="1:10" ht="25.5" x14ac:dyDescent="0.2">
      <c r="A42" s="2" t="s">
        <v>607</v>
      </c>
      <c r="B42" s="85" t="s">
        <v>608</v>
      </c>
      <c r="C42" s="2" t="s">
        <v>17</v>
      </c>
      <c r="D42" s="2" t="s">
        <v>1633</v>
      </c>
      <c r="E42" s="86" t="s">
        <v>250</v>
      </c>
      <c r="F42" s="94">
        <v>1376</v>
      </c>
      <c r="G42" s="91">
        <v>8.2100000000000009</v>
      </c>
      <c r="H42" s="91">
        <v>10.26</v>
      </c>
      <c r="I42" s="91">
        <v>14117.76</v>
      </c>
      <c r="J42" s="87">
        <v>2.4246613999313739E-3</v>
      </c>
    </row>
    <row r="43" spans="1:10" ht="14.25" x14ac:dyDescent="0.2">
      <c r="A43" s="2" t="s">
        <v>609</v>
      </c>
      <c r="B43" s="85" t="s">
        <v>610</v>
      </c>
      <c r="C43" s="2" t="s">
        <v>17</v>
      </c>
      <c r="D43" s="2" t="s">
        <v>1634</v>
      </c>
      <c r="E43" s="86" t="s">
        <v>254</v>
      </c>
      <c r="F43" s="94">
        <v>500</v>
      </c>
      <c r="G43" s="91">
        <v>3.86</v>
      </c>
      <c r="H43" s="91">
        <v>4.82</v>
      </c>
      <c r="I43" s="91">
        <v>2410</v>
      </c>
      <c r="J43" s="87">
        <v>4.1390659522718982E-4</v>
      </c>
    </row>
    <row r="44" spans="1:10" ht="14.25" x14ac:dyDescent="0.2">
      <c r="A44" s="2" t="s">
        <v>611</v>
      </c>
      <c r="B44" s="85" t="s">
        <v>612</v>
      </c>
      <c r="C44" s="2" t="s">
        <v>17</v>
      </c>
      <c r="D44" s="2" t="s">
        <v>1635</v>
      </c>
      <c r="E44" s="86" t="s">
        <v>253</v>
      </c>
      <c r="F44" s="94">
        <v>40</v>
      </c>
      <c r="G44" s="91">
        <v>13.24</v>
      </c>
      <c r="H44" s="91">
        <v>16.55</v>
      </c>
      <c r="I44" s="91">
        <v>662</v>
      </c>
      <c r="J44" s="87">
        <v>1.1369550458107869E-4</v>
      </c>
    </row>
    <row r="45" spans="1:10" ht="25.5" x14ac:dyDescent="0.2">
      <c r="A45" s="2" t="s">
        <v>613</v>
      </c>
      <c r="B45" s="85" t="s">
        <v>614</v>
      </c>
      <c r="C45" s="2" t="s">
        <v>479</v>
      </c>
      <c r="D45" s="2" t="s">
        <v>615</v>
      </c>
      <c r="E45" s="86" t="s">
        <v>250</v>
      </c>
      <c r="F45" s="94">
        <v>120</v>
      </c>
      <c r="G45" s="91">
        <v>4.71</v>
      </c>
      <c r="H45" s="91">
        <v>5.88</v>
      </c>
      <c r="I45" s="91">
        <v>705.6</v>
      </c>
      <c r="J45" s="87">
        <v>1.2118360729971167E-4</v>
      </c>
    </row>
    <row r="46" spans="1:10" ht="14.25" x14ac:dyDescent="0.2">
      <c r="A46" s="2" t="s">
        <v>616</v>
      </c>
      <c r="B46" s="85" t="s">
        <v>617</v>
      </c>
      <c r="C46" s="2" t="s">
        <v>17</v>
      </c>
      <c r="D46" s="2" t="s">
        <v>1636</v>
      </c>
      <c r="E46" s="86" t="s">
        <v>254</v>
      </c>
      <c r="F46" s="94">
        <v>112</v>
      </c>
      <c r="G46" s="91">
        <v>0.7</v>
      </c>
      <c r="H46" s="91">
        <v>0.87</v>
      </c>
      <c r="I46" s="91">
        <v>97.44</v>
      </c>
      <c r="J46" s="87">
        <v>1.6734879103293517E-5</v>
      </c>
    </row>
    <row r="47" spans="1:10" ht="25.5" x14ac:dyDescent="0.2">
      <c r="A47" s="2" t="s">
        <v>618</v>
      </c>
      <c r="B47" s="85" t="s">
        <v>619</v>
      </c>
      <c r="C47" s="2" t="s">
        <v>14</v>
      </c>
      <c r="D47" s="2" t="s">
        <v>620</v>
      </c>
      <c r="E47" s="86" t="s">
        <v>250</v>
      </c>
      <c r="F47" s="94">
        <v>100</v>
      </c>
      <c r="G47" s="91">
        <v>9.7899999999999991</v>
      </c>
      <c r="H47" s="91">
        <v>12.23</v>
      </c>
      <c r="I47" s="91">
        <v>1223</v>
      </c>
      <c r="J47" s="87">
        <v>2.1004471616715897E-4</v>
      </c>
    </row>
    <row r="48" spans="1:10" ht="25.5" x14ac:dyDescent="0.2">
      <c r="A48" s="2" t="s">
        <v>621</v>
      </c>
      <c r="B48" s="85" t="s">
        <v>622</v>
      </c>
      <c r="C48" s="2" t="s">
        <v>14</v>
      </c>
      <c r="D48" s="2" t="s">
        <v>623</v>
      </c>
      <c r="E48" s="86" t="s">
        <v>249</v>
      </c>
      <c r="F48" s="94">
        <v>35</v>
      </c>
      <c r="G48" s="91">
        <v>40.25</v>
      </c>
      <c r="H48" s="91">
        <v>50.31</v>
      </c>
      <c r="I48" s="91">
        <v>1760.85</v>
      </c>
      <c r="J48" s="87">
        <v>3.0241802000240548E-4</v>
      </c>
    </row>
    <row r="49" spans="1:10" ht="25.5" x14ac:dyDescent="0.2">
      <c r="A49" s="2" t="s">
        <v>624</v>
      </c>
      <c r="B49" s="85" t="s">
        <v>625</v>
      </c>
      <c r="C49" s="2" t="s">
        <v>17</v>
      </c>
      <c r="D49" s="2" t="s">
        <v>1637</v>
      </c>
      <c r="E49" s="86" t="s">
        <v>250</v>
      </c>
      <c r="F49" s="94">
        <v>40</v>
      </c>
      <c r="G49" s="91">
        <v>10.16</v>
      </c>
      <c r="H49" s="91">
        <v>12.7</v>
      </c>
      <c r="I49" s="91">
        <v>508</v>
      </c>
      <c r="J49" s="87">
        <v>8.7246701400586074E-5</v>
      </c>
    </row>
    <row r="50" spans="1:10" ht="25.5" x14ac:dyDescent="0.2">
      <c r="A50" s="2" t="s">
        <v>626</v>
      </c>
      <c r="B50" s="85" t="s">
        <v>40</v>
      </c>
      <c r="C50" s="2" t="s">
        <v>17</v>
      </c>
      <c r="D50" s="2" t="s">
        <v>1638</v>
      </c>
      <c r="E50" s="86" t="s">
        <v>249</v>
      </c>
      <c r="F50" s="94">
        <v>26.5</v>
      </c>
      <c r="G50" s="91">
        <v>21.8</v>
      </c>
      <c r="H50" s="91">
        <v>27.25</v>
      </c>
      <c r="I50" s="91">
        <v>722.12</v>
      </c>
      <c r="J50" s="87">
        <v>1.2402084254998271E-4</v>
      </c>
    </row>
    <row r="51" spans="1:10" ht="14.25" x14ac:dyDescent="0.2">
      <c r="A51" s="1" t="s">
        <v>627</v>
      </c>
      <c r="B51" s="1"/>
      <c r="C51" s="1"/>
      <c r="D51" s="1" t="s">
        <v>628</v>
      </c>
      <c r="E51" s="1"/>
      <c r="F51" s="93"/>
      <c r="G51" s="5"/>
      <c r="H51" s="5"/>
      <c r="I51" s="90">
        <v>48106.23</v>
      </c>
      <c r="J51" s="84">
        <v>8.2620273313344789E-3</v>
      </c>
    </row>
    <row r="52" spans="1:10" ht="38.25" x14ac:dyDescent="0.2">
      <c r="A52" s="2" t="s">
        <v>629</v>
      </c>
      <c r="B52" s="85" t="s">
        <v>630</v>
      </c>
      <c r="C52" s="2" t="s">
        <v>17</v>
      </c>
      <c r="D52" s="2" t="s">
        <v>1639</v>
      </c>
      <c r="E52" s="86" t="s">
        <v>250</v>
      </c>
      <c r="F52" s="94">
        <v>2484.36</v>
      </c>
      <c r="G52" s="91">
        <v>1.72</v>
      </c>
      <c r="H52" s="91">
        <v>2.15</v>
      </c>
      <c r="I52" s="91">
        <v>5341.37</v>
      </c>
      <c r="J52" s="87">
        <v>9.1735612885836303E-4</v>
      </c>
    </row>
    <row r="53" spans="1:10" ht="25.5" x14ac:dyDescent="0.2">
      <c r="A53" s="2" t="s">
        <v>631</v>
      </c>
      <c r="B53" s="85" t="s">
        <v>632</v>
      </c>
      <c r="C53" s="2" t="s">
        <v>58</v>
      </c>
      <c r="D53" s="2" t="s">
        <v>1640</v>
      </c>
      <c r="E53" s="86" t="s">
        <v>249</v>
      </c>
      <c r="F53" s="94">
        <v>514</v>
      </c>
      <c r="G53" s="91">
        <v>59.9</v>
      </c>
      <c r="H53" s="91">
        <v>74.87</v>
      </c>
      <c r="I53" s="91">
        <v>38483.18</v>
      </c>
      <c r="J53" s="87">
        <v>6.609312036230326E-3</v>
      </c>
    </row>
    <row r="54" spans="1:10" ht="25.5" x14ac:dyDescent="0.2">
      <c r="A54" s="2" t="s">
        <v>633</v>
      </c>
      <c r="B54" s="85" t="s">
        <v>634</v>
      </c>
      <c r="C54" s="2" t="s">
        <v>635</v>
      </c>
      <c r="D54" s="2" t="s">
        <v>636</v>
      </c>
      <c r="E54" s="86" t="s">
        <v>22</v>
      </c>
      <c r="F54" s="94">
        <v>4</v>
      </c>
      <c r="G54" s="91">
        <v>366.34</v>
      </c>
      <c r="H54" s="91">
        <v>457.92</v>
      </c>
      <c r="I54" s="91">
        <v>1831.68</v>
      </c>
      <c r="J54" s="87">
        <v>3.1458275201068012E-4</v>
      </c>
    </row>
    <row r="55" spans="1:10" ht="25.5" x14ac:dyDescent="0.2">
      <c r="A55" s="2" t="s">
        <v>637</v>
      </c>
      <c r="B55" s="85" t="s">
        <v>638</v>
      </c>
      <c r="C55" s="2" t="s">
        <v>14</v>
      </c>
      <c r="D55" s="2" t="s">
        <v>639</v>
      </c>
      <c r="E55" s="86" t="s">
        <v>250</v>
      </c>
      <c r="F55" s="94">
        <v>7000</v>
      </c>
      <c r="G55" s="91">
        <v>0.28000000000000003</v>
      </c>
      <c r="H55" s="91">
        <v>0.35</v>
      </c>
      <c r="I55" s="91">
        <v>2450</v>
      </c>
      <c r="J55" s="87">
        <v>4.2077641423510996E-4</v>
      </c>
    </row>
    <row r="56" spans="1:10" ht="14.25" x14ac:dyDescent="0.2">
      <c r="A56" s="1" t="s">
        <v>640</v>
      </c>
      <c r="B56" s="1"/>
      <c r="C56" s="1"/>
      <c r="D56" s="1" t="s">
        <v>641</v>
      </c>
      <c r="E56" s="1"/>
      <c r="F56" s="93"/>
      <c r="G56" s="5"/>
      <c r="H56" s="5"/>
      <c r="I56" s="90">
        <v>121286.34</v>
      </c>
      <c r="J56" s="84">
        <v>2.083038009832669E-2</v>
      </c>
    </row>
    <row r="57" spans="1:10" ht="25.5" x14ac:dyDescent="0.2">
      <c r="A57" s="2" t="s">
        <v>642</v>
      </c>
      <c r="B57" s="85" t="s">
        <v>643</v>
      </c>
      <c r="C57" s="2" t="s">
        <v>14</v>
      </c>
      <c r="D57" s="2" t="s">
        <v>644</v>
      </c>
      <c r="E57" s="86" t="s">
        <v>249</v>
      </c>
      <c r="F57" s="94">
        <v>195.5</v>
      </c>
      <c r="G57" s="91">
        <v>30.62</v>
      </c>
      <c r="H57" s="91">
        <v>38.270000000000003</v>
      </c>
      <c r="I57" s="91">
        <v>7481.78</v>
      </c>
      <c r="J57" s="87">
        <v>1.2849618614269229E-3</v>
      </c>
    </row>
    <row r="58" spans="1:10" ht="25.5" x14ac:dyDescent="0.2">
      <c r="A58" s="2" t="s">
        <v>645</v>
      </c>
      <c r="B58" s="85" t="s">
        <v>363</v>
      </c>
      <c r="C58" s="2" t="s">
        <v>14</v>
      </c>
      <c r="D58" s="2" t="s">
        <v>364</v>
      </c>
      <c r="E58" s="86" t="s">
        <v>249</v>
      </c>
      <c r="F58" s="94">
        <v>13.96</v>
      </c>
      <c r="G58" s="91">
        <v>438.97</v>
      </c>
      <c r="H58" s="91">
        <v>548.71</v>
      </c>
      <c r="I58" s="91">
        <v>7659.99</v>
      </c>
      <c r="J58" s="87">
        <v>1.3155686225619593E-3</v>
      </c>
    </row>
    <row r="59" spans="1:10" ht="38.25" x14ac:dyDescent="0.2">
      <c r="A59" s="2" t="s">
        <v>646</v>
      </c>
      <c r="B59" s="85" t="s">
        <v>647</v>
      </c>
      <c r="C59" s="2" t="s">
        <v>14</v>
      </c>
      <c r="D59" s="2" t="s">
        <v>648</v>
      </c>
      <c r="E59" s="86" t="s">
        <v>250</v>
      </c>
      <c r="F59" s="94">
        <v>51.49</v>
      </c>
      <c r="G59" s="91">
        <v>206.17</v>
      </c>
      <c r="H59" s="91">
        <v>257.70999999999998</v>
      </c>
      <c r="I59" s="91">
        <v>13269.48</v>
      </c>
      <c r="J59" s="87">
        <v>2.2789731482304111E-3</v>
      </c>
    </row>
    <row r="60" spans="1:10" ht="25.5" x14ac:dyDescent="0.2">
      <c r="A60" s="2" t="s">
        <v>649</v>
      </c>
      <c r="B60" s="85" t="s">
        <v>650</v>
      </c>
      <c r="C60" s="2" t="s">
        <v>14</v>
      </c>
      <c r="D60" s="2" t="s">
        <v>651</v>
      </c>
      <c r="E60" s="86" t="s">
        <v>54</v>
      </c>
      <c r="F60" s="94">
        <v>122.3</v>
      </c>
      <c r="G60" s="91">
        <v>16.98</v>
      </c>
      <c r="H60" s="91">
        <v>21.22</v>
      </c>
      <c r="I60" s="91">
        <v>2595.1999999999998</v>
      </c>
      <c r="J60" s="87">
        <v>4.4571385723386016E-4</v>
      </c>
    </row>
    <row r="61" spans="1:10" ht="25.5" x14ac:dyDescent="0.2">
      <c r="A61" s="2" t="s">
        <v>652</v>
      </c>
      <c r="B61" s="85" t="s">
        <v>653</v>
      </c>
      <c r="C61" s="2" t="s">
        <v>14</v>
      </c>
      <c r="D61" s="2" t="s">
        <v>654</v>
      </c>
      <c r="E61" s="86" t="s">
        <v>54</v>
      </c>
      <c r="F61" s="94">
        <v>699.2</v>
      </c>
      <c r="G61" s="91">
        <v>16.32</v>
      </c>
      <c r="H61" s="91">
        <v>20.399999999999999</v>
      </c>
      <c r="I61" s="91">
        <v>14263.68</v>
      </c>
      <c r="J61" s="87">
        <v>2.4497224996722668E-3</v>
      </c>
    </row>
    <row r="62" spans="1:10" ht="25.5" x14ac:dyDescent="0.2">
      <c r="A62" s="2" t="s">
        <v>655</v>
      </c>
      <c r="B62" s="85" t="s">
        <v>656</v>
      </c>
      <c r="C62" s="2" t="s">
        <v>14</v>
      </c>
      <c r="D62" s="2" t="s">
        <v>657</v>
      </c>
      <c r="E62" s="86" t="s">
        <v>54</v>
      </c>
      <c r="F62" s="94">
        <v>374.5</v>
      </c>
      <c r="G62" s="91">
        <v>14.78</v>
      </c>
      <c r="H62" s="91">
        <v>18.47</v>
      </c>
      <c r="I62" s="91">
        <v>6917.01</v>
      </c>
      <c r="J62" s="87">
        <v>1.1879651693993461E-3</v>
      </c>
    </row>
    <row r="63" spans="1:10" ht="25.5" x14ac:dyDescent="0.2">
      <c r="A63" s="2" t="s">
        <v>658</v>
      </c>
      <c r="B63" s="85" t="s">
        <v>659</v>
      </c>
      <c r="C63" s="2" t="s">
        <v>14</v>
      </c>
      <c r="D63" s="2" t="s">
        <v>660</v>
      </c>
      <c r="E63" s="86" t="s">
        <v>249</v>
      </c>
      <c r="F63" s="94">
        <v>26.02</v>
      </c>
      <c r="G63" s="91">
        <v>507.2</v>
      </c>
      <c r="H63" s="91">
        <v>634</v>
      </c>
      <c r="I63" s="91">
        <v>16496.68</v>
      </c>
      <c r="J63" s="87">
        <v>2.8332301457894096E-3</v>
      </c>
    </row>
    <row r="64" spans="1:10" ht="38.25" x14ac:dyDescent="0.2">
      <c r="A64" s="2" t="s">
        <v>661</v>
      </c>
      <c r="B64" s="85" t="s">
        <v>662</v>
      </c>
      <c r="C64" s="2" t="s">
        <v>14</v>
      </c>
      <c r="D64" s="2" t="s">
        <v>663</v>
      </c>
      <c r="E64" s="86" t="s">
        <v>250</v>
      </c>
      <c r="F64" s="94">
        <v>67.41</v>
      </c>
      <c r="G64" s="91">
        <v>67.319999999999993</v>
      </c>
      <c r="H64" s="91">
        <v>84.15</v>
      </c>
      <c r="I64" s="91">
        <v>5672.55</v>
      </c>
      <c r="J64" s="87">
        <v>9.7423479533443799E-4</v>
      </c>
    </row>
    <row r="65" spans="1:10" ht="25.5" x14ac:dyDescent="0.2">
      <c r="A65" s="2" t="s">
        <v>664</v>
      </c>
      <c r="B65" s="85" t="s">
        <v>650</v>
      </c>
      <c r="C65" s="2" t="s">
        <v>14</v>
      </c>
      <c r="D65" s="2" t="s">
        <v>651</v>
      </c>
      <c r="E65" s="86" t="s">
        <v>54</v>
      </c>
      <c r="F65" s="94">
        <v>439.2</v>
      </c>
      <c r="G65" s="91">
        <v>16.98</v>
      </c>
      <c r="H65" s="91">
        <v>21.22</v>
      </c>
      <c r="I65" s="91">
        <v>9319.82</v>
      </c>
      <c r="J65" s="87">
        <v>1.6006369146598623E-3</v>
      </c>
    </row>
    <row r="66" spans="1:10" ht="25.5" x14ac:dyDescent="0.2">
      <c r="A66" s="2" t="s">
        <v>665</v>
      </c>
      <c r="B66" s="85" t="s">
        <v>653</v>
      </c>
      <c r="C66" s="2" t="s">
        <v>14</v>
      </c>
      <c r="D66" s="2" t="s">
        <v>654</v>
      </c>
      <c r="E66" s="86" t="s">
        <v>54</v>
      </c>
      <c r="F66" s="94">
        <v>239.1</v>
      </c>
      <c r="G66" s="91">
        <v>16.32</v>
      </c>
      <c r="H66" s="91">
        <v>20.399999999999999</v>
      </c>
      <c r="I66" s="91">
        <v>4877.6400000000003</v>
      </c>
      <c r="J66" s="87">
        <v>8.3771259964479259E-4</v>
      </c>
    </row>
    <row r="67" spans="1:10" ht="25.5" x14ac:dyDescent="0.2">
      <c r="A67" s="2" t="s">
        <v>666</v>
      </c>
      <c r="B67" s="85" t="s">
        <v>656</v>
      </c>
      <c r="C67" s="2" t="s">
        <v>14</v>
      </c>
      <c r="D67" s="2" t="s">
        <v>657</v>
      </c>
      <c r="E67" s="86" t="s">
        <v>54</v>
      </c>
      <c r="F67" s="94">
        <v>519.4</v>
      </c>
      <c r="G67" s="91">
        <v>14.78</v>
      </c>
      <c r="H67" s="91">
        <v>18.47</v>
      </c>
      <c r="I67" s="91">
        <v>9593.31</v>
      </c>
      <c r="J67" s="87">
        <v>1.6476075846717645E-3</v>
      </c>
    </row>
    <row r="68" spans="1:10" ht="38.25" x14ac:dyDescent="0.2">
      <c r="A68" s="2" t="s">
        <v>667</v>
      </c>
      <c r="B68" s="85" t="s">
        <v>668</v>
      </c>
      <c r="C68" s="2" t="s">
        <v>14</v>
      </c>
      <c r="D68" s="2" t="s">
        <v>669</v>
      </c>
      <c r="E68" s="86" t="s">
        <v>249</v>
      </c>
      <c r="F68" s="94">
        <v>17.03</v>
      </c>
      <c r="G68" s="91">
        <v>502.42</v>
      </c>
      <c r="H68" s="91">
        <v>628.02</v>
      </c>
      <c r="I68" s="91">
        <v>10695.18</v>
      </c>
      <c r="J68" s="87">
        <v>1.8368487714281892E-3</v>
      </c>
    </row>
    <row r="69" spans="1:10" ht="25.5" x14ac:dyDescent="0.2">
      <c r="A69" s="2" t="s">
        <v>670</v>
      </c>
      <c r="B69" s="85" t="s">
        <v>671</v>
      </c>
      <c r="C69" s="2" t="s">
        <v>14</v>
      </c>
      <c r="D69" s="2" t="s">
        <v>672</v>
      </c>
      <c r="E69" s="86" t="s">
        <v>250</v>
      </c>
      <c r="F69" s="94">
        <v>269.64</v>
      </c>
      <c r="G69" s="91">
        <v>30.89</v>
      </c>
      <c r="H69" s="91">
        <v>38.61</v>
      </c>
      <c r="I69" s="91">
        <v>10410.799999999999</v>
      </c>
      <c r="J69" s="87">
        <v>1.7880077931913807E-3</v>
      </c>
    </row>
    <row r="70" spans="1:10" ht="25.5" x14ac:dyDescent="0.2">
      <c r="A70" s="2" t="s">
        <v>673</v>
      </c>
      <c r="B70" s="85" t="s">
        <v>404</v>
      </c>
      <c r="C70" s="2" t="s">
        <v>14</v>
      </c>
      <c r="D70" s="2" t="s">
        <v>405</v>
      </c>
      <c r="E70" s="86" t="s">
        <v>249</v>
      </c>
      <c r="F70" s="94">
        <v>80.459999999999994</v>
      </c>
      <c r="G70" s="91">
        <v>20.22</v>
      </c>
      <c r="H70" s="91">
        <v>25.27</v>
      </c>
      <c r="I70" s="91">
        <v>2033.22</v>
      </c>
      <c r="J70" s="87">
        <v>3.4919633508208585E-4</v>
      </c>
    </row>
    <row r="71" spans="1:10" ht="14.25" x14ac:dyDescent="0.2">
      <c r="A71" s="1" t="s">
        <v>674</v>
      </c>
      <c r="B71" s="1"/>
      <c r="C71" s="1"/>
      <c r="D71" s="1" t="s">
        <v>675</v>
      </c>
      <c r="E71" s="1"/>
      <c r="F71" s="93"/>
      <c r="G71" s="5"/>
      <c r="H71" s="5"/>
      <c r="I71" s="90">
        <v>160295.06</v>
      </c>
      <c r="J71" s="84">
        <v>2.7529951251592574E-2</v>
      </c>
    </row>
    <row r="72" spans="1:10" ht="38.25" x14ac:dyDescent="0.2">
      <c r="A72" s="2" t="s">
        <v>676</v>
      </c>
      <c r="B72" s="85" t="s">
        <v>677</v>
      </c>
      <c r="C72" s="2" t="s">
        <v>14</v>
      </c>
      <c r="D72" s="2" t="s">
        <v>678</v>
      </c>
      <c r="E72" s="86" t="s">
        <v>250</v>
      </c>
      <c r="F72" s="94">
        <v>151.57</v>
      </c>
      <c r="G72" s="91">
        <v>158.43</v>
      </c>
      <c r="H72" s="91">
        <v>198.03</v>
      </c>
      <c r="I72" s="91">
        <v>30015.4</v>
      </c>
      <c r="J72" s="87">
        <v>5.1550091362581717E-3</v>
      </c>
    </row>
    <row r="73" spans="1:10" ht="25.5" customHeight="1" x14ac:dyDescent="0.2">
      <c r="A73" s="2" t="s">
        <v>679</v>
      </c>
      <c r="B73" s="85" t="s">
        <v>680</v>
      </c>
      <c r="C73" s="2" t="s">
        <v>14</v>
      </c>
      <c r="D73" s="2" t="s">
        <v>681</v>
      </c>
      <c r="E73" s="86" t="s">
        <v>250</v>
      </c>
      <c r="F73" s="94">
        <v>55.9</v>
      </c>
      <c r="G73" s="91">
        <v>70.569999999999993</v>
      </c>
      <c r="H73" s="91">
        <v>88.21</v>
      </c>
      <c r="I73" s="91">
        <v>4930.93</v>
      </c>
      <c r="J73" s="87">
        <v>8.4686491601809418E-4</v>
      </c>
    </row>
    <row r="74" spans="1:10" ht="38.25" x14ac:dyDescent="0.2">
      <c r="A74" s="2" t="s">
        <v>682</v>
      </c>
      <c r="B74" s="85" t="s">
        <v>683</v>
      </c>
      <c r="C74" s="2" t="s">
        <v>14</v>
      </c>
      <c r="D74" s="2" t="s">
        <v>684</v>
      </c>
      <c r="E74" s="86" t="s">
        <v>54</v>
      </c>
      <c r="F74" s="94">
        <v>246.8</v>
      </c>
      <c r="G74" s="91">
        <v>15.55</v>
      </c>
      <c r="H74" s="91">
        <v>19.43</v>
      </c>
      <c r="I74" s="91">
        <v>4795.32</v>
      </c>
      <c r="J74" s="87">
        <v>8.2357451212649289E-4</v>
      </c>
    </row>
    <row r="75" spans="1:10" ht="38.25" x14ac:dyDescent="0.2">
      <c r="A75" s="2" t="s">
        <v>685</v>
      </c>
      <c r="B75" s="85" t="s">
        <v>686</v>
      </c>
      <c r="C75" s="2" t="s">
        <v>14</v>
      </c>
      <c r="D75" s="2" t="s">
        <v>687</v>
      </c>
      <c r="E75" s="86" t="s">
        <v>54</v>
      </c>
      <c r="F75" s="94">
        <v>1225.8</v>
      </c>
      <c r="G75" s="91">
        <v>15.57</v>
      </c>
      <c r="H75" s="91">
        <v>19.46</v>
      </c>
      <c r="I75" s="91">
        <v>23854.06</v>
      </c>
      <c r="J75" s="87">
        <v>4.0968268701017012E-3</v>
      </c>
    </row>
    <row r="76" spans="1:10" ht="25.5" customHeight="1" x14ac:dyDescent="0.2">
      <c r="A76" s="2" t="s">
        <v>688</v>
      </c>
      <c r="B76" s="85" t="s">
        <v>689</v>
      </c>
      <c r="C76" s="2" t="s">
        <v>14</v>
      </c>
      <c r="D76" s="2" t="s">
        <v>690</v>
      </c>
      <c r="E76" s="86" t="s">
        <v>54</v>
      </c>
      <c r="F76" s="94">
        <v>86</v>
      </c>
      <c r="G76" s="91">
        <v>15.23</v>
      </c>
      <c r="H76" s="91">
        <v>19.03</v>
      </c>
      <c r="I76" s="91">
        <v>1636.58</v>
      </c>
      <c r="J76" s="87">
        <v>2.8107520979954952E-4</v>
      </c>
    </row>
    <row r="77" spans="1:10" ht="38.25" x14ac:dyDescent="0.2">
      <c r="A77" s="2" t="s">
        <v>691</v>
      </c>
      <c r="B77" s="85" t="s">
        <v>692</v>
      </c>
      <c r="C77" s="2" t="s">
        <v>14</v>
      </c>
      <c r="D77" s="2" t="s">
        <v>693</v>
      </c>
      <c r="E77" s="86" t="s">
        <v>54</v>
      </c>
      <c r="F77" s="94">
        <v>2050.6</v>
      </c>
      <c r="G77" s="91">
        <v>13.93</v>
      </c>
      <c r="H77" s="91">
        <v>17.41</v>
      </c>
      <c r="I77" s="91">
        <v>35700.94</v>
      </c>
      <c r="J77" s="87">
        <v>6.1314749053154316E-3</v>
      </c>
    </row>
    <row r="78" spans="1:10" ht="14.25" x14ac:dyDescent="0.2">
      <c r="A78" s="2" t="s">
        <v>694</v>
      </c>
      <c r="B78" s="85" t="s">
        <v>695</v>
      </c>
      <c r="C78" s="2" t="s">
        <v>58</v>
      </c>
      <c r="D78" s="2" t="s">
        <v>1641</v>
      </c>
      <c r="E78" s="86" t="s">
        <v>249</v>
      </c>
      <c r="F78" s="94">
        <v>57.82</v>
      </c>
      <c r="G78" s="91">
        <v>437.53</v>
      </c>
      <c r="H78" s="91">
        <v>546.91</v>
      </c>
      <c r="I78" s="91">
        <v>31622.33</v>
      </c>
      <c r="J78" s="87">
        <v>5.4309920927180996E-3</v>
      </c>
    </row>
    <row r="79" spans="1:10" ht="38.25" x14ac:dyDescent="0.2">
      <c r="A79" s="2" t="s">
        <v>696</v>
      </c>
      <c r="B79" s="85" t="s">
        <v>697</v>
      </c>
      <c r="C79" s="2" t="s">
        <v>17</v>
      </c>
      <c r="D79" s="2" t="s">
        <v>1642</v>
      </c>
      <c r="E79" s="86" t="s">
        <v>250</v>
      </c>
      <c r="F79" s="94">
        <v>50</v>
      </c>
      <c r="G79" s="91">
        <v>203.69</v>
      </c>
      <c r="H79" s="91">
        <v>254.61</v>
      </c>
      <c r="I79" s="91">
        <v>12730.5</v>
      </c>
      <c r="J79" s="87">
        <v>2.1864057720081907E-3</v>
      </c>
    </row>
    <row r="80" spans="1:10" ht="38.25" x14ac:dyDescent="0.2">
      <c r="A80" s="2" t="s">
        <v>698</v>
      </c>
      <c r="B80" s="85" t="s">
        <v>699</v>
      </c>
      <c r="C80" s="2" t="s">
        <v>14</v>
      </c>
      <c r="D80" s="2" t="s">
        <v>700</v>
      </c>
      <c r="E80" s="86" t="s">
        <v>250</v>
      </c>
      <c r="F80" s="94">
        <v>150</v>
      </c>
      <c r="G80" s="91">
        <v>80.05</v>
      </c>
      <c r="H80" s="91">
        <v>100.06</v>
      </c>
      <c r="I80" s="91">
        <v>15009</v>
      </c>
      <c r="J80" s="87">
        <v>2.5777278372468432E-3</v>
      </c>
    </row>
    <row r="81" spans="1:10" ht="14.25" x14ac:dyDescent="0.2">
      <c r="A81" s="1" t="s">
        <v>701</v>
      </c>
      <c r="B81" s="1"/>
      <c r="C81" s="1"/>
      <c r="D81" s="1" t="s">
        <v>702</v>
      </c>
      <c r="E81" s="1"/>
      <c r="F81" s="93"/>
      <c r="G81" s="5"/>
      <c r="H81" s="5"/>
      <c r="I81" s="90">
        <v>76284.58</v>
      </c>
      <c r="J81" s="84">
        <v>1.3101531442380158E-2</v>
      </c>
    </row>
    <row r="82" spans="1:10" ht="51" x14ac:dyDescent="0.2">
      <c r="A82" s="2" t="s">
        <v>703</v>
      </c>
      <c r="B82" s="85" t="s">
        <v>704</v>
      </c>
      <c r="C82" s="2" t="s">
        <v>14</v>
      </c>
      <c r="D82" s="2" t="s">
        <v>705</v>
      </c>
      <c r="E82" s="86" t="s">
        <v>250</v>
      </c>
      <c r="F82" s="94">
        <v>1300.01</v>
      </c>
      <c r="G82" s="91">
        <v>46.95</v>
      </c>
      <c r="H82" s="91">
        <v>58.68</v>
      </c>
      <c r="I82" s="91">
        <v>76284.58</v>
      </c>
      <c r="J82" s="87">
        <v>1.3101531442380158E-2</v>
      </c>
    </row>
    <row r="83" spans="1:10" ht="14.25" x14ac:dyDescent="0.2">
      <c r="A83" s="1" t="s">
        <v>706</v>
      </c>
      <c r="B83" s="1"/>
      <c r="C83" s="1"/>
      <c r="D83" s="1" t="s">
        <v>65</v>
      </c>
      <c r="E83" s="1"/>
      <c r="F83" s="93"/>
      <c r="G83" s="5"/>
      <c r="H83" s="5"/>
      <c r="I83" s="90">
        <v>146134.71</v>
      </c>
      <c r="J83" s="84">
        <v>2.5097975211872518E-2</v>
      </c>
    </row>
    <row r="84" spans="1:10" ht="38.25" x14ac:dyDescent="0.2">
      <c r="A84" s="2" t="s">
        <v>707</v>
      </c>
      <c r="B84" s="85" t="s">
        <v>66</v>
      </c>
      <c r="C84" s="2" t="s">
        <v>14</v>
      </c>
      <c r="D84" s="2" t="s">
        <v>67</v>
      </c>
      <c r="E84" s="86" t="s">
        <v>250</v>
      </c>
      <c r="F84" s="94">
        <v>2737.51</v>
      </c>
      <c r="G84" s="91">
        <v>3.05</v>
      </c>
      <c r="H84" s="91">
        <v>3.81</v>
      </c>
      <c r="I84" s="91">
        <v>10429.91</v>
      </c>
      <c r="J84" s="87">
        <v>1.7912898492224146E-3</v>
      </c>
    </row>
    <row r="85" spans="1:10" ht="25.5" x14ac:dyDescent="0.2">
      <c r="A85" s="2" t="s">
        <v>708</v>
      </c>
      <c r="B85" s="85" t="s">
        <v>709</v>
      </c>
      <c r="C85" s="2" t="s">
        <v>17</v>
      </c>
      <c r="D85" s="2" t="s">
        <v>1643</v>
      </c>
      <c r="E85" s="86" t="s">
        <v>250</v>
      </c>
      <c r="F85" s="94">
        <v>2112</v>
      </c>
      <c r="G85" s="91">
        <v>23.21</v>
      </c>
      <c r="H85" s="91">
        <v>29.01</v>
      </c>
      <c r="I85" s="91">
        <v>61269.120000000003</v>
      </c>
      <c r="J85" s="87">
        <v>1.0522694129363535E-2</v>
      </c>
    </row>
    <row r="86" spans="1:10" ht="63.75" x14ac:dyDescent="0.2">
      <c r="A86" s="2" t="s">
        <v>710</v>
      </c>
      <c r="B86" s="85" t="s">
        <v>711</v>
      </c>
      <c r="C86" s="2" t="s">
        <v>14</v>
      </c>
      <c r="D86" s="2" t="s">
        <v>712</v>
      </c>
      <c r="E86" s="86" t="s">
        <v>250</v>
      </c>
      <c r="F86" s="94">
        <v>625.51</v>
      </c>
      <c r="G86" s="91">
        <v>21.96</v>
      </c>
      <c r="H86" s="91">
        <v>27.45</v>
      </c>
      <c r="I86" s="91">
        <v>17170.240000000002</v>
      </c>
      <c r="J86" s="87">
        <v>2.9489110280637772E-3</v>
      </c>
    </row>
    <row r="87" spans="1:10" ht="51" x14ac:dyDescent="0.2">
      <c r="A87" s="2" t="s">
        <v>713</v>
      </c>
      <c r="B87" s="85" t="s">
        <v>714</v>
      </c>
      <c r="C87" s="2" t="s">
        <v>17</v>
      </c>
      <c r="D87" s="2" t="s">
        <v>1644</v>
      </c>
      <c r="E87" s="86" t="s">
        <v>250</v>
      </c>
      <c r="F87" s="94">
        <v>625.51</v>
      </c>
      <c r="G87" s="91">
        <v>73.239999999999995</v>
      </c>
      <c r="H87" s="91">
        <v>91.55</v>
      </c>
      <c r="I87" s="91">
        <v>57265.440000000002</v>
      </c>
      <c r="J87" s="87">
        <v>9.8350802052227897E-3</v>
      </c>
    </row>
    <row r="88" spans="1:10" ht="14.25" x14ac:dyDescent="0.2">
      <c r="A88" s="1" t="s">
        <v>715</v>
      </c>
      <c r="B88" s="1"/>
      <c r="C88" s="1"/>
      <c r="D88" s="1" t="s">
        <v>57</v>
      </c>
      <c r="E88" s="1"/>
      <c r="F88" s="93"/>
      <c r="G88" s="5"/>
      <c r="H88" s="5"/>
      <c r="I88" s="90">
        <v>158620.04</v>
      </c>
      <c r="J88" s="84">
        <v>2.7242274145726414E-2</v>
      </c>
    </row>
    <row r="89" spans="1:10" ht="25.5" x14ac:dyDescent="0.2">
      <c r="A89" s="2" t="s">
        <v>716</v>
      </c>
      <c r="B89" s="85" t="s">
        <v>295</v>
      </c>
      <c r="C89" s="2" t="s">
        <v>14</v>
      </c>
      <c r="D89" s="2" t="s">
        <v>296</v>
      </c>
      <c r="E89" s="86" t="s">
        <v>250</v>
      </c>
      <c r="F89" s="94">
        <v>613.42999999999995</v>
      </c>
      <c r="G89" s="91">
        <v>87.22</v>
      </c>
      <c r="H89" s="91">
        <v>109.02</v>
      </c>
      <c r="I89" s="91">
        <v>66876.13</v>
      </c>
      <c r="J89" s="87">
        <v>1.1485672726253495E-2</v>
      </c>
    </row>
    <row r="90" spans="1:10" ht="38.25" x14ac:dyDescent="0.2">
      <c r="A90" s="2" t="s">
        <v>717</v>
      </c>
      <c r="B90" s="85" t="s">
        <v>718</v>
      </c>
      <c r="C90" s="2" t="s">
        <v>14</v>
      </c>
      <c r="D90" s="2" t="s">
        <v>719</v>
      </c>
      <c r="E90" s="86" t="s">
        <v>250</v>
      </c>
      <c r="F90" s="94">
        <v>83.44</v>
      </c>
      <c r="G90" s="91">
        <v>148.88999999999999</v>
      </c>
      <c r="H90" s="91">
        <v>186.11</v>
      </c>
      <c r="I90" s="91">
        <v>15529.01</v>
      </c>
      <c r="J90" s="87">
        <v>2.6670372018045571E-3</v>
      </c>
    </row>
    <row r="91" spans="1:10" ht="25.5" x14ac:dyDescent="0.2">
      <c r="A91" s="2" t="s">
        <v>720</v>
      </c>
      <c r="B91" s="85" t="s">
        <v>721</v>
      </c>
      <c r="C91" s="2" t="s">
        <v>17</v>
      </c>
      <c r="D91" s="2" t="s">
        <v>1645</v>
      </c>
      <c r="E91" s="86" t="s">
        <v>250</v>
      </c>
      <c r="F91" s="94">
        <v>372.36</v>
      </c>
      <c r="G91" s="91">
        <v>84.16</v>
      </c>
      <c r="H91" s="91">
        <v>105.2</v>
      </c>
      <c r="I91" s="91">
        <v>39172.269999999997</v>
      </c>
      <c r="J91" s="87">
        <v>6.727660125734519E-3</v>
      </c>
    </row>
    <row r="92" spans="1:10" ht="25.5" x14ac:dyDescent="0.2">
      <c r="A92" s="2" t="s">
        <v>722</v>
      </c>
      <c r="B92" s="85" t="s">
        <v>723</v>
      </c>
      <c r="C92" s="2" t="s">
        <v>14</v>
      </c>
      <c r="D92" s="2" t="s">
        <v>724</v>
      </c>
      <c r="E92" s="86" t="s">
        <v>250</v>
      </c>
      <c r="F92" s="94">
        <v>29.47</v>
      </c>
      <c r="G92" s="91">
        <v>167.33</v>
      </c>
      <c r="H92" s="91">
        <v>209.16</v>
      </c>
      <c r="I92" s="91">
        <v>6163.94</v>
      </c>
      <c r="J92" s="87">
        <v>1.0586288043919851E-3</v>
      </c>
    </row>
    <row r="93" spans="1:10" ht="51" x14ac:dyDescent="0.2">
      <c r="A93" s="2" t="s">
        <v>725</v>
      </c>
      <c r="B93" s="85" t="s">
        <v>726</v>
      </c>
      <c r="C93" s="2" t="s">
        <v>17</v>
      </c>
      <c r="D93" s="2" t="s">
        <v>1646</v>
      </c>
      <c r="E93" s="86" t="s">
        <v>250</v>
      </c>
      <c r="F93" s="94">
        <v>60</v>
      </c>
      <c r="G93" s="91">
        <v>84.81</v>
      </c>
      <c r="H93" s="91">
        <v>106.01</v>
      </c>
      <c r="I93" s="91">
        <v>6360.6</v>
      </c>
      <c r="J93" s="87">
        <v>1.0924042695444247E-3</v>
      </c>
    </row>
    <row r="94" spans="1:10" ht="25.5" x14ac:dyDescent="0.2">
      <c r="A94" s="2" t="s">
        <v>727</v>
      </c>
      <c r="B94" s="85" t="s">
        <v>728</v>
      </c>
      <c r="C94" s="2" t="s">
        <v>58</v>
      </c>
      <c r="D94" s="2" t="s">
        <v>1647</v>
      </c>
      <c r="E94" s="86" t="s">
        <v>250</v>
      </c>
      <c r="F94" s="94">
        <v>1158.7</v>
      </c>
      <c r="G94" s="91">
        <v>16.93</v>
      </c>
      <c r="H94" s="91">
        <v>21.16</v>
      </c>
      <c r="I94" s="91">
        <v>24518.09</v>
      </c>
      <c r="J94" s="87">
        <v>4.2108710179974314E-3</v>
      </c>
    </row>
    <row r="95" spans="1:10" ht="14.25" x14ac:dyDescent="0.2">
      <c r="A95" s="1" t="s">
        <v>729</v>
      </c>
      <c r="B95" s="1"/>
      <c r="C95" s="1"/>
      <c r="D95" s="1" t="s">
        <v>730</v>
      </c>
      <c r="E95" s="1"/>
      <c r="F95" s="93"/>
      <c r="G95" s="5"/>
      <c r="H95" s="5"/>
      <c r="I95" s="90">
        <v>249784.65</v>
      </c>
      <c r="J95" s="84">
        <v>4.2899383411417129E-2</v>
      </c>
    </row>
    <row r="96" spans="1:10" ht="25.5" x14ac:dyDescent="0.2">
      <c r="A96" s="2" t="s">
        <v>731</v>
      </c>
      <c r="B96" s="85" t="s">
        <v>732</v>
      </c>
      <c r="C96" s="2" t="s">
        <v>17</v>
      </c>
      <c r="D96" s="2" t="s">
        <v>1648</v>
      </c>
      <c r="E96" s="86" t="s">
        <v>250</v>
      </c>
      <c r="F96" s="94">
        <v>696.87</v>
      </c>
      <c r="G96" s="91">
        <v>73.64</v>
      </c>
      <c r="H96" s="91">
        <v>92.05</v>
      </c>
      <c r="I96" s="91">
        <v>64146.879999999997</v>
      </c>
      <c r="J96" s="87">
        <v>1.1016936388069344E-2</v>
      </c>
    </row>
    <row r="97" spans="1:10" ht="25.5" x14ac:dyDescent="0.2">
      <c r="A97" s="2" t="s">
        <v>733</v>
      </c>
      <c r="B97" s="85" t="s">
        <v>734</v>
      </c>
      <c r="C97" s="2" t="s">
        <v>14</v>
      </c>
      <c r="D97" s="2" t="s">
        <v>735</v>
      </c>
      <c r="E97" s="86" t="s">
        <v>250</v>
      </c>
      <c r="F97" s="94">
        <v>145.53</v>
      </c>
      <c r="G97" s="91">
        <v>31.79</v>
      </c>
      <c r="H97" s="91">
        <v>39.729999999999997</v>
      </c>
      <c r="I97" s="91">
        <v>5781.9</v>
      </c>
      <c r="J97" s="87">
        <v>9.9301516304733982E-4</v>
      </c>
    </row>
    <row r="98" spans="1:10" ht="51" x14ac:dyDescent="0.2">
      <c r="A98" s="2" t="s">
        <v>736</v>
      </c>
      <c r="B98" s="85" t="s">
        <v>737</v>
      </c>
      <c r="C98" s="2" t="s">
        <v>17</v>
      </c>
      <c r="D98" s="2" t="s">
        <v>1649</v>
      </c>
      <c r="E98" s="86" t="s">
        <v>250</v>
      </c>
      <c r="F98" s="94">
        <v>313.60000000000002</v>
      </c>
      <c r="G98" s="91">
        <v>458.82</v>
      </c>
      <c r="H98" s="91">
        <v>573.52</v>
      </c>
      <c r="I98" s="91">
        <v>179855.87</v>
      </c>
      <c r="J98" s="87">
        <v>3.0889431860300444E-2</v>
      </c>
    </row>
    <row r="99" spans="1:10" ht="14.25" x14ac:dyDescent="0.2">
      <c r="A99" s="1" t="s">
        <v>738</v>
      </c>
      <c r="B99" s="1"/>
      <c r="C99" s="1"/>
      <c r="D99" s="1" t="s">
        <v>739</v>
      </c>
      <c r="E99" s="1"/>
      <c r="F99" s="93"/>
      <c r="G99" s="5"/>
      <c r="H99" s="5"/>
      <c r="I99" s="90">
        <v>49131.58</v>
      </c>
      <c r="J99" s="84">
        <v>8.438126554328752E-3</v>
      </c>
    </row>
    <row r="100" spans="1:10" ht="38.25" x14ac:dyDescent="0.2">
      <c r="A100" s="2" t="s">
        <v>740</v>
      </c>
      <c r="B100" s="85" t="s">
        <v>741</v>
      </c>
      <c r="C100" s="2" t="s">
        <v>14</v>
      </c>
      <c r="D100" s="2" t="s">
        <v>742</v>
      </c>
      <c r="E100" s="86" t="s">
        <v>250</v>
      </c>
      <c r="F100" s="94">
        <v>129.19999999999999</v>
      </c>
      <c r="G100" s="91">
        <v>164.42</v>
      </c>
      <c r="H100" s="91">
        <v>205.52</v>
      </c>
      <c r="I100" s="91">
        <v>26553.18</v>
      </c>
      <c r="J100" s="87">
        <v>4.5603885171181377E-3</v>
      </c>
    </row>
    <row r="101" spans="1:10" ht="38.25" x14ac:dyDescent="0.2">
      <c r="A101" s="2" t="s">
        <v>743</v>
      </c>
      <c r="B101" s="85" t="s">
        <v>124</v>
      </c>
      <c r="C101" s="2" t="s">
        <v>17</v>
      </c>
      <c r="D101" s="2" t="s">
        <v>144</v>
      </c>
      <c r="E101" s="86" t="s">
        <v>250</v>
      </c>
      <c r="F101" s="94">
        <v>40</v>
      </c>
      <c r="G101" s="91">
        <v>451.57</v>
      </c>
      <c r="H101" s="91">
        <v>564.46</v>
      </c>
      <c r="I101" s="91">
        <v>22578.400000000001</v>
      </c>
      <c r="J101" s="87">
        <v>3.8777380372106152E-3</v>
      </c>
    </row>
    <row r="102" spans="1:10" ht="14.25" x14ac:dyDescent="0.2">
      <c r="A102" s="1" t="s">
        <v>744</v>
      </c>
      <c r="B102" s="1"/>
      <c r="C102" s="1"/>
      <c r="D102" s="1" t="s">
        <v>60</v>
      </c>
      <c r="E102" s="1"/>
      <c r="F102" s="93"/>
      <c r="G102" s="5"/>
      <c r="H102" s="5"/>
      <c r="I102" s="90">
        <v>62888.91</v>
      </c>
      <c r="J102" s="84">
        <v>1.080088573263451E-2</v>
      </c>
    </row>
    <row r="103" spans="1:10" ht="38.25" x14ac:dyDescent="0.2">
      <c r="A103" s="2" t="s">
        <v>745</v>
      </c>
      <c r="B103" s="85" t="s">
        <v>746</v>
      </c>
      <c r="C103" s="2" t="s">
        <v>14</v>
      </c>
      <c r="D103" s="2" t="s">
        <v>747</v>
      </c>
      <c r="E103" s="86" t="s">
        <v>22</v>
      </c>
      <c r="F103" s="94">
        <v>15</v>
      </c>
      <c r="G103" s="91">
        <v>764.1</v>
      </c>
      <c r="H103" s="91">
        <v>955.12</v>
      </c>
      <c r="I103" s="91">
        <v>14326.8</v>
      </c>
      <c r="J103" s="87">
        <v>2.4605630740667647E-3</v>
      </c>
    </row>
    <row r="104" spans="1:10" ht="25.5" x14ac:dyDescent="0.2">
      <c r="A104" s="2" t="s">
        <v>748</v>
      </c>
      <c r="B104" s="85" t="s">
        <v>365</v>
      </c>
      <c r="C104" s="2" t="s">
        <v>17</v>
      </c>
      <c r="D104" s="2" t="s">
        <v>456</v>
      </c>
      <c r="E104" s="86" t="s">
        <v>250</v>
      </c>
      <c r="F104" s="94">
        <v>27.5</v>
      </c>
      <c r="G104" s="91">
        <v>400</v>
      </c>
      <c r="H104" s="91">
        <v>500</v>
      </c>
      <c r="I104" s="91">
        <v>13750</v>
      </c>
      <c r="J104" s="87">
        <v>2.3615002839725559E-3</v>
      </c>
    </row>
    <row r="105" spans="1:10" ht="25.5" x14ac:dyDescent="0.2">
      <c r="A105" s="2" t="s">
        <v>749</v>
      </c>
      <c r="B105" s="85" t="s">
        <v>750</v>
      </c>
      <c r="C105" s="2" t="s">
        <v>14</v>
      </c>
      <c r="D105" s="2" t="s">
        <v>751</v>
      </c>
      <c r="E105" s="86" t="s">
        <v>22</v>
      </c>
      <c r="F105" s="94">
        <v>3</v>
      </c>
      <c r="G105" s="91">
        <v>902.28</v>
      </c>
      <c r="H105" s="91">
        <v>1127.8499999999999</v>
      </c>
      <c r="I105" s="91">
        <v>3383.55</v>
      </c>
      <c r="J105" s="87">
        <v>5.8110940260620663E-4</v>
      </c>
    </row>
    <row r="106" spans="1:10" ht="51" x14ac:dyDescent="0.2">
      <c r="A106" s="2" t="s">
        <v>752</v>
      </c>
      <c r="B106" s="85" t="s">
        <v>753</v>
      </c>
      <c r="C106" s="2" t="s">
        <v>313</v>
      </c>
      <c r="D106" s="2" t="s">
        <v>754</v>
      </c>
      <c r="E106" s="86" t="s">
        <v>250</v>
      </c>
      <c r="F106" s="94">
        <v>2.4</v>
      </c>
      <c r="G106" s="91">
        <v>396.21</v>
      </c>
      <c r="H106" s="91">
        <v>495.26</v>
      </c>
      <c r="I106" s="91">
        <v>1188.6199999999999</v>
      </c>
      <c r="J106" s="87">
        <v>2.0414010672985161E-4</v>
      </c>
    </row>
    <row r="107" spans="1:10" ht="51" x14ac:dyDescent="0.2">
      <c r="A107" s="2" t="s">
        <v>755</v>
      </c>
      <c r="B107" s="85" t="s">
        <v>756</v>
      </c>
      <c r="C107" s="2" t="s">
        <v>14</v>
      </c>
      <c r="D107" s="2" t="s">
        <v>757</v>
      </c>
      <c r="E107" s="86" t="s">
        <v>250</v>
      </c>
      <c r="F107" s="94">
        <v>69</v>
      </c>
      <c r="G107" s="91">
        <v>350.61</v>
      </c>
      <c r="H107" s="91">
        <v>438.26</v>
      </c>
      <c r="I107" s="91">
        <v>30239.94</v>
      </c>
      <c r="J107" s="87">
        <v>5.1935728652591313E-3</v>
      </c>
    </row>
    <row r="108" spans="1:10" ht="14.25" x14ac:dyDescent="0.2">
      <c r="A108" s="1" t="s">
        <v>758</v>
      </c>
      <c r="B108" s="1"/>
      <c r="C108" s="1"/>
      <c r="D108" s="1" t="s">
        <v>759</v>
      </c>
      <c r="E108" s="1"/>
      <c r="F108" s="93"/>
      <c r="G108" s="5"/>
      <c r="H108" s="5"/>
      <c r="I108" s="90">
        <v>729414.21</v>
      </c>
      <c r="J108" s="84">
        <v>0.12527359011262673</v>
      </c>
    </row>
    <row r="109" spans="1:10" ht="63.75" x14ac:dyDescent="0.2">
      <c r="A109" s="2" t="s">
        <v>760</v>
      </c>
      <c r="B109" s="85" t="s">
        <v>761</v>
      </c>
      <c r="C109" s="2" t="s">
        <v>17</v>
      </c>
      <c r="D109" s="2" t="s">
        <v>1650</v>
      </c>
      <c r="E109" s="86" t="s">
        <v>250</v>
      </c>
      <c r="F109" s="94">
        <v>1088</v>
      </c>
      <c r="G109" s="91">
        <v>172.87</v>
      </c>
      <c r="H109" s="91">
        <v>216.08</v>
      </c>
      <c r="I109" s="91">
        <v>235095.04000000001</v>
      </c>
      <c r="J109" s="87">
        <v>4.0376509361493777E-2</v>
      </c>
    </row>
    <row r="110" spans="1:10" ht="14.25" x14ac:dyDescent="0.2">
      <c r="A110" s="2" t="s">
        <v>762</v>
      </c>
      <c r="B110" s="85" t="s">
        <v>763</v>
      </c>
      <c r="C110" s="2" t="s">
        <v>17</v>
      </c>
      <c r="D110" s="2" t="s">
        <v>1651</v>
      </c>
      <c r="E110" s="86" t="s">
        <v>254</v>
      </c>
      <c r="F110" s="94">
        <v>67</v>
      </c>
      <c r="G110" s="91">
        <v>112.08</v>
      </c>
      <c r="H110" s="91">
        <v>140.1</v>
      </c>
      <c r="I110" s="91">
        <v>9386.7000000000007</v>
      </c>
      <c r="J110" s="87">
        <v>1.6121232520411048E-3</v>
      </c>
    </row>
    <row r="111" spans="1:10" ht="14.25" x14ac:dyDescent="0.2">
      <c r="A111" s="2" t="s">
        <v>764</v>
      </c>
      <c r="B111" s="85" t="s">
        <v>765</v>
      </c>
      <c r="C111" s="2" t="s">
        <v>101</v>
      </c>
      <c r="D111" s="2" t="s">
        <v>766</v>
      </c>
      <c r="E111" s="86" t="s">
        <v>13</v>
      </c>
      <c r="F111" s="94">
        <v>62</v>
      </c>
      <c r="G111" s="91">
        <v>61.35</v>
      </c>
      <c r="H111" s="91">
        <v>76.680000000000007</v>
      </c>
      <c r="I111" s="91">
        <v>4754.16</v>
      </c>
      <c r="J111" s="87">
        <v>8.1650546836734299E-4</v>
      </c>
    </row>
    <row r="112" spans="1:10" ht="25.5" x14ac:dyDescent="0.2">
      <c r="A112" s="2" t="s">
        <v>767</v>
      </c>
      <c r="B112" s="85" t="s">
        <v>768</v>
      </c>
      <c r="C112" s="2" t="s">
        <v>14</v>
      </c>
      <c r="D112" s="2" t="s">
        <v>769</v>
      </c>
      <c r="E112" s="86" t="s">
        <v>250</v>
      </c>
      <c r="F112" s="94">
        <v>1088</v>
      </c>
      <c r="G112" s="91">
        <v>285.89</v>
      </c>
      <c r="H112" s="91">
        <v>357.36</v>
      </c>
      <c r="I112" s="91">
        <v>388807.67999999999</v>
      </c>
      <c r="J112" s="87">
        <v>6.6775959762233508E-2</v>
      </c>
    </row>
    <row r="113" spans="1:10" ht="51" x14ac:dyDescent="0.2">
      <c r="A113" s="2" t="s">
        <v>770</v>
      </c>
      <c r="B113" s="85" t="s">
        <v>771</v>
      </c>
      <c r="C113" s="2" t="s">
        <v>14</v>
      </c>
      <c r="D113" s="2" t="s">
        <v>772</v>
      </c>
      <c r="E113" s="86" t="s">
        <v>13</v>
      </c>
      <c r="F113" s="94">
        <v>139.1</v>
      </c>
      <c r="G113" s="91">
        <v>440.51</v>
      </c>
      <c r="H113" s="91">
        <v>550.63</v>
      </c>
      <c r="I113" s="91">
        <v>76592.63</v>
      </c>
      <c r="J113" s="87">
        <v>1.3154437636014902E-2</v>
      </c>
    </row>
    <row r="114" spans="1:10" ht="14.25" x14ac:dyDescent="0.2">
      <c r="A114" s="2" t="s">
        <v>773</v>
      </c>
      <c r="B114" s="85" t="s">
        <v>366</v>
      </c>
      <c r="C114" s="2" t="s">
        <v>17</v>
      </c>
      <c r="D114" s="2" t="s">
        <v>457</v>
      </c>
      <c r="E114" s="86" t="s">
        <v>254</v>
      </c>
      <c r="F114" s="94">
        <v>40</v>
      </c>
      <c r="G114" s="91">
        <v>295.56</v>
      </c>
      <c r="H114" s="91">
        <v>369.45</v>
      </c>
      <c r="I114" s="91">
        <v>14778</v>
      </c>
      <c r="J114" s="87">
        <v>2.5380546324761041E-3</v>
      </c>
    </row>
    <row r="115" spans="1:10" ht="14.25" x14ac:dyDescent="0.2">
      <c r="A115" s="1" t="s">
        <v>774</v>
      </c>
      <c r="B115" s="1"/>
      <c r="C115" s="1"/>
      <c r="D115" s="1" t="s">
        <v>775</v>
      </c>
      <c r="E115" s="1"/>
      <c r="F115" s="93"/>
      <c r="G115" s="5"/>
      <c r="H115" s="5"/>
      <c r="I115" s="90">
        <v>204991.19</v>
      </c>
      <c r="J115" s="84">
        <v>3.5206309337954343E-2</v>
      </c>
    </row>
    <row r="116" spans="1:10" ht="38.25" x14ac:dyDescent="0.2">
      <c r="A116" s="2" t="s">
        <v>776</v>
      </c>
      <c r="B116" s="85" t="s">
        <v>777</v>
      </c>
      <c r="C116" s="2" t="s">
        <v>14</v>
      </c>
      <c r="D116" s="2" t="s">
        <v>778</v>
      </c>
      <c r="E116" s="86" t="s">
        <v>22</v>
      </c>
      <c r="F116" s="94">
        <v>1</v>
      </c>
      <c r="G116" s="91">
        <v>545.04999999999995</v>
      </c>
      <c r="H116" s="91">
        <v>681.31</v>
      </c>
      <c r="I116" s="91">
        <v>681.31</v>
      </c>
      <c r="J116" s="87">
        <v>1.1701190970715216E-4</v>
      </c>
    </row>
    <row r="117" spans="1:10" ht="38.25" x14ac:dyDescent="0.2">
      <c r="A117" s="2" t="s">
        <v>779</v>
      </c>
      <c r="B117" s="85" t="s">
        <v>780</v>
      </c>
      <c r="C117" s="2" t="s">
        <v>14</v>
      </c>
      <c r="D117" s="2" t="s">
        <v>781</v>
      </c>
      <c r="E117" s="86" t="s">
        <v>22</v>
      </c>
      <c r="F117" s="94">
        <v>2</v>
      </c>
      <c r="G117" s="91">
        <v>678.2</v>
      </c>
      <c r="H117" s="91">
        <v>847.75</v>
      </c>
      <c r="I117" s="91">
        <v>1695.5</v>
      </c>
      <c r="J117" s="87">
        <v>2.9119445319821592E-4</v>
      </c>
    </row>
    <row r="118" spans="1:10" ht="38.25" x14ac:dyDescent="0.2">
      <c r="A118" s="2" t="s">
        <v>782</v>
      </c>
      <c r="B118" s="85" t="s">
        <v>783</v>
      </c>
      <c r="C118" s="2" t="s">
        <v>14</v>
      </c>
      <c r="D118" s="2" t="s">
        <v>784</v>
      </c>
      <c r="E118" s="86" t="s">
        <v>22</v>
      </c>
      <c r="F118" s="94">
        <v>2</v>
      </c>
      <c r="G118" s="91">
        <v>982.05</v>
      </c>
      <c r="H118" s="91">
        <v>1227.56</v>
      </c>
      <c r="I118" s="91">
        <v>2455.12</v>
      </c>
      <c r="J118" s="87">
        <v>4.2165575106812376E-4</v>
      </c>
    </row>
    <row r="119" spans="1:10" ht="38.25" x14ac:dyDescent="0.2">
      <c r="A119" s="2" t="s">
        <v>785</v>
      </c>
      <c r="B119" s="85" t="s">
        <v>786</v>
      </c>
      <c r="C119" s="2" t="s">
        <v>14</v>
      </c>
      <c r="D119" s="2" t="s">
        <v>787</v>
      </c>
      <c r="E119" s="86" t="s">
        <v>22</v>
      </c>
      <c r="F119" s="94">
        <v>1</v>
      </c>
      <c r="G119" s="91">
        <v>589.75</v>
      </c>
      <c r="H119" s="91">
        <v>737.18</v>
      </c>
      <c r="I119" s="91">
        <v>737.18</v>
      </c>
      <c r="J119" s="87">
        <v>1.2660732940646463E-4</v>
      </c>
    </row>
    <row r="120" spans="1:10" ht="38.25" x14ac:dyDescent="0.2">
      <c r="A120" s="2" t="s">
        <v>788</v>
      </c>
      <c r="B120" s="85" t="s">
        <v>789</v>
      </c>
      <c r="C120" s="2" t="s">
        <v>14</v>
      </c>
      <c r="D120" s="2" t="s">
        <v>790</v>
      </c>
      <c r="E120" s="86" t="s">
        <v>22</v>
      </c>
      <c r="F120" s="94">
        <v>1</v>
      </c>
      <c r="G120" s="91">
        <v>404.9</v>
      </c>
      <c r="H120" s="91">
        <v>506.12</v>
      </c>
      <c r="I120" s="91">
        <v>506.12</v>
      </c>
      <c r="J120" s="87">
        <v>8.6923819907213826E-5</v>
      </c>
    </row>
    <row r="121" spans="1:10" ht="38.25" x14ac:dyDescent="0.2">
      <c r="A121" s="2" t="s">
        <v>791</v>
      </c>
      <c r="B121" s="85" t="s">
        <v>792</v>
      </c>
      <c r="C121" s="2" t="s">
        <v>14</v>
      </c>
      <c r="D121" s="2" t="s">
        <v>793</v>
      </c>
      <c r="E121" s="86" t="s">
        <v>13</v>
      </c>
      <c r="F121" s="94">
        <v>768.18</v>
      </c>
      <c r="G121" s="91">
        <v>6.38</v>
      </c>
      <c r="H121" s="91">
        <v>7.97</v>
      </c>
      <c r="I121" s="91">
        <v>6122.39</v>
      </c>
      <c r="J121" s="87">
        <v>1.0514927798975081E-3</v>
      </c>
    </row>
    <row r="122" spans="1:10" ht="38.25" x14ac:dyDescent="0.2">
      <c r="A122" s="2" t="s">
        <v>794</v>
      </c>
      <c r="B122" s="85" t="s">
        <v>795</v>
      </c>
      <c r="C122" s="2" t="s">
        <v>14</v>
      </c>
      <c r="D122" s="2" t="s">
        <v>796</v>
      </c>
      <c r="E122" s="86" t="s">
        <v>13</v>
      </c>
      <c r="F122" s="94">
        <v>51.94</v>
      </c>
      <c r="G122" s="91">
        <v>8.23</v>
      </c>
      <c r="H122" s="91">
        <v>10.28</v>
      </c>
      <c r="I122" s="91">
        <v>533.94000000000005</v>
      </c>
      <c r="J122" s="87">
        <v>9.1701779027222297E-5</v>
      </c>
    </row>
    <row r="123" spans="1:10" ht="25.5" x14ac:dyDescent="0.2">
      <c r="A123" s="2" t="s">
        <v>797</v>
      </c>
      <c r="B123" s="85" t="s">
        <v>427</v>
      </c>
      <c r="C123" s="2" t="s">
        <v>14</v>
      </c>
      <c r="D123" s="2" t="s">
        <v>428</v>
      </c>
      <c r="E123" s="86" t="s">
        <v>13</v>
      </c>
      <c r="F123" s="94">
        <v>20</v>
      </c>
      <c r="G123" s="91">
        <v>11.09</v>
      </c>
      <c r="H123" s="91">
        <v>13.86</v>
      </c>
      <c r="I123" s="91">
        <v>277.2</v>
      </c>
      <c r="J123" s="87">
        <v>4.7607845724886729E-5</v>
      </c>
    </row>
    <row r="124" spans="1:10" ht="25.5" x14ac:dyDescent="0.2">
      <c r="A124" s="2" t="s">
        <v>798</v>
      </c>
      <c r="B124" s="85" t="s">
        <v>88</v>
      </c>
      <c r="C124" s="2" t="s">
        <v>14</v>
      </c>
      <c r="D124" s="2" t="s">
        <v>89</v>
      </c>
      <c r="E124" s="86" t="s">
        <v>13</v>
      </c>
      <c r="F124" s="94">
        <v>75.78</v>
      </c>
      <c r="G124" s="91">
        <v>16.5</v>
      </c>
      <c r="H124" s="91">
        <v>20.62</v>
      </c>
      <c r="I124" s="91">
        <v>1562.58</v>
      </c>
      <c r="J124" s="87">
        <v>2.683660446348972E-4</v>
      </c>
    </row>
    <row r="125" spans="1:10" ht="25.5" x14ac:dyDescent="0.2">
      <c r="A125" s="2" t="s">
        <v>799</v>
      </c>
      <c r="B125" s="85" t="s">
        <v>800</v>
      </c>
      <c r="C125" s="2" t="s">
        <v>14</v>
      </c>
      <c r="D125" s="2" t="s">
        <v>801</v>
      </c>
      <c r="E125" s="86" t="s">
        <v>13</v>
      </c>
      <c r="F125" s="94">
        <v>31.8</v>
      </c>
      <c r="G125" s="91">
        <v>23.06</v>
      </c>
      <c r="H125" s="91">
        <v>28.82</v>
      </c>
      <c r="I125" s="91">
        <v>916.47</v>
      </c>
      <c r="J125" s="87">
        <v>1.573995756547148E-4</v>
      </c>
    </row>
    <row r="126" spans="1:10" ht="38.25" x14ac:dyDescent="0.2">
      <c r="A126" s="2" t="s">
        <v>802</v>
      </c>
      <c r="B126" s="85" t="s">
        <v>803</v>
      </c>
      <c r="C126" s="2" t="s">
        <v>14</v>
      </c>
      <c r="D126" s="2" t="s">
        <v>804</v>
      </c>
      <c r="E126" s="86" t="s">
        <v>13</v>
      </c>
      <c r="F126" s="94">
        <v>177.6</v>
      </c>
      <c r="G126" s="91">
        <v>38.61</v>
      </c>
      <c r="H126" s="91">
        <v>48.26</v>
      </c>
      <c r="I126" s="91">
        <v>8570.9699999999993</v>
      </c>
      <c r="J126" s="87">
        <v>1.4720253155578369E-3</v>
      </c>
    </row>
    <row r="127" spans="1:10" ht="25.5" x14ac:dyDescent="0.2">
      <c r="A127" s="2" t="s">
        <v>805</v>
      </c>
      <c r="B127" s="85" t="s">
        <v>806</v>
      </c>
      <c r="C127" s="2" t="s">
        <v>313</v>
      </c>
      <c r="D127" s="2" t="s">
        <v>807</v>
      </c>
      <c r="E127" s="86" t="s">
        <v>13</v>
      </c>
      <c r="F127" s="94">
        <v>71.8</v>
      </c>
      <c r="G127" s="91">
        <v>65.88</v>
      </c>
      <c r="H127" s="91">
        <v>82.35</v>
      </c>
      <c r="I127" s="91">
        <v>5912.73</v>
      </c>
      <c r="J127" s="87">
        <v>1.0154846235674946E-3</v>
      </c>
    </row>
    <row r="128" spans="1:10" ht="25.5" x14ac:dyDescent="0.2">
      <c r="A128" s="2" t="s">
        <v>808</v>
      </c>
      <c r="B128" s="85" t="s">
        <v>809</v>
      </c>
      <c r="C128" s="2" t="s">
        <v>313</v>
      </c>
      <c r="D128" s="2" t="s">
        <v>810</v>
      </c>
      <c r="E128" s="86" t="s">
        <v>13</v>
      </c>
      <c r="F128" s="94">
        <v>37.799999999999997</v>
      </c>
      <c r="G128" s="91">
        <v>122.43</v>
      </c>
      <c r="H128" s="91">
        <v>153.03</v>
      </c>
      <c r="I128" s="91">
        <v>5784.53</v>
      </c>
      <c r="J128" s="87">
        <v>9.9346685364711039E-4</v>
      </c>
    </row>
    <row r="129" spans="1:10" ht="38.25" x14ac:dyDescent="0.2">
      <c r="A129" s="2" t="s">
        <v>811</v>
      </c>
      <c r="B129" s="85" t="s">
        <v>97</v>
      </c>
      <c r="C129" s="2" t="s">
        <v>14</v>
      </c>
      <c r="D129" s="2" t="s">
        <v>98</v>
      </c>
      <c r="E129" s="86" t="s">
        <v>13</v>
      </c>
      <c r="F129" s="94">
        <v>15.3</v>
      </c>
      <c r="G129" s="91">
        <v>10.57</v>
      </c>
      <c r="H129" s="91">
        <v>13.21</v>
      </c>
      <c r="I129" s="91">
        <v>202.11</v>
      </c>
      <c r="J129" s="87">
        <v>3.4711477992268603E-5</v>
      </c>
    </row>
    <row r="130" spans="1:10" ht="38.25" x14ac:dyDescent="0.2">
      <c r="A130" s="2" t="s">
        <v>812</v>
      </c>
      <c r="B130" s="85" t="s">
        <v>813</v>
      </c>
      <c r="C130" s="2" t="s">
        <v>14</v>
      </c>
      <c r="D130" s="2" t="s">
        <v>814</v>
      </c>
      <c r="E130" s="86" t="s">
        <v>13</v>
      </c>
      <c r="F130" s="94">
        <v>4.8499999999999996</v>
      </c>
      <c r="G130" s="91">
        <v>13.03</v>
      </c>
      <c r="H130" s="91">
        <v>16.28</v>
      </c>
      <c r="I130" s="91">
        <v>78.95</v>
      </c>
      <c r="J130" s="87">
        <v>1.3559305266882422E-5</v>
      </c>
    </row>
    <row r="131" spans="1:10" ht="38.25" x14ac:dyDescent="0.2">
      <c r="A131" s="2" t="s">
        <v>815</v>
      </c>
      <c r="B131" s="85" t="s">
        <v>816</v>
      </c>
      <c r="C131" s="2" t="s">
        <v>14</v>
      </c>
      <c r="D131" s="2" t="s">
        <v>817</v>
      </c>
      <c r="E131" s="86" t="s">
        <v>13</v>
      </c>
      <c r="F131" s="94">
        <v>194.3</v>
      </c>
      <c r="G131" s="91">
        <v>8.08</v>
      </c>
      <c r="H131" s="91">
        <v>10.1</v>
      </c>
      <c r="I131" s="91">
        <v>1962.43</v>
      </c>
      <c r="J131" s="87">
        <v>3.3703847289281915E-4</v>
      </c>
    </row>
    <row r="132" spans="1:10" ht="25.5" x14ac:dyDescent="0.2">
      <c r="A132" s="2" t="s">
        <v>818</v>
      </c>
      <c r="B132" s="85" t="s">
        <v>81</v>
      </c>
      <c r="C132" s="2" t="s">
        <v>14</v>
      </c>
      <c r="D132" s="2" t="s">
        <v>82</v>
      </c>
      <c r="E132" s="86" t="s">
        <v>22</v>
      </c>
      <c r="F132" s="94">
        <v>54</v>
      </c>
      <c r="G132" s="91">
        <v>7.44</v>
      </c>
      <c r="H132" s="91">
        <v>9.3000000000000007</v>
      </c>
      <c r="I132" s="91">
        <v>502.2</v>
      </c>
      <c r="J132" s="87">
        <v>8.625057764443765E-5</v>
      </c>
    </row>
    <row r="133" spans="1:10" ht="25.5" x14ac:dyDescent="0.2">
      <c r="A133" s="2" t="s">
        <v>819</v>
      </c>
      <c r="B133" s="85" t="s">
        <v>820</v>
      </c>
      <c r="C133" s="2" t="s">
        <v>14</v>
      </c>
      <c r="D133" s="2" t="s">
        <v>821</v>
      </c>
      <c r="E133" s="86" t="s">
        <v>22</v>
      </c>
      <c r="F133" s="94">
        <v>1</v>
      </c>
      <c r="G133" s="91">
        <v>10.86</v>
      </c>
      <c r="H133" s="91">
        <v>13.57</v>
      </c>
      <c r="I133" s="91">
        <v>13.57</v>
      </c>
      <c r="J133" s="87">
        <v>2.3305860984369152E-6</v>
      </c>
    </row>
    <row r="134" spans="1:10" ht="25.5" x14ac:dyDescent="0.2">
      <c r="A134" s="2" t="s">
        <v>822</v>
      </c>
      <c r="B134" s="85" t="s">
        <v>823</v>
      </c>
      <c r="C134" s="2" t="s">
        <v>14</v>
      </c>
      <c r="D134" s="2" t="s">
        <v>824</v>
      </c>
      <c r="E134" s="86" t="s">
        <v>22</v>
      </c>
      <c r="F134" s="94">
        <v>1</v>
      </c>
      <c r="G134" s="91">
        <v>6.48</v>
      </c>
      <c r="H134" s="91">
        <v>8.1</v>
      </c>
      <c r="I134" s="91">
        <v>8.1</v>
      </c>
      <c r="J134" s="87">
        <v>1.3911383491038329E-6</v>
      </c>
    </row>
    <row r="135" spans="1:10" ht="38.25" x14ac:dyDescent="0.2">
      <c r="A135" s="2" t="s">
        <v>825</v>
      </c>
      <c r="B135" s="85" t="s">
        <v>826</v>
      </c>
      <c r="C135" s="2" t="s">
        <v>14</v>
      </c>
      <c r="D135" s="2" t="s">
        <v>827</v>
      </c>
      <c r="E135" s="86" t="s">
        <v>22</v>
      </c>
      <c r="F135" s="94">
        <v>30</v>
      </c>
      <c r="G135" s="91">
        <v>6.11</v>
      </c>
      <c r="H135" s="91">
        <v>7.63</v>
      </c>
      <c r="I135" s="91">
        <v>228.9</v>
      </c>
      <c r="J135" s="87">
        <v>3.9312539272823132E-5</v>
      </c>
    </row>
    <row r="136" spans="1:10" ht="25.5" x14ac:dyDescent="0.2">
      <c r="A136" s="2" t="s">
        <v>828</v>
      </c>
      <c r="B136" s="85" t="s">
        <v>829</v>
      </c>
      <c r="C136" s="2" t="s">
        <v>14</v>
      </c>
      <c r="D136" s="2" t="s">
        <v>830</v>
      </c>
      <c r="E136" s="86" t="s">
        <v>22</v>
      </c>
      <c r="F136" s="94">
        <v>15</v>
      </c>
      <c r="G136" s="91">
        <v>9.1999999999999993</v>
      </c>
      <c r="H136" s="91">
        <v>11.5</v>
      </c>
      <c r="I136" s="91">
        <v>172.5</v>
      </c>
      <c r="J136" s="87">
        <v>2.9626094471655702E-5</v>
      </c>
    </row>
    <row r="137" spans="1:10" ht="25.5" x14ac:dyDescent="0.2">
      <c r="A137" s="2" t="s">
        <v>831</v>
      </c>
      <c r="B137" s="85" t="s">
        <v>832</v>
      </c>
      <c r="C137" s="2" t="s">
        <v>14</v>
      </c>
      <c r="D137" s="2" t="s">
        <v>833</v>
      </c>
      <c r="E137" s="86" t="s">
        <v>22</v>
      </c>
      <c r="F137" s="94">
        <v>2</v>
      </c>
      <c r="G137" s="91">
        <v>9.57</v>
      </c>
      <c r="H137" s="91">
        <v>11.96</v>
      </c>
      <c r="I137" s="91">
        <v>23.92</v>
      </c>
      <c r="J137" s="87">
        <v>4.1081517667362576E-6</v>
      </c>
    </row>
    <row r="138" spans="1:10" ht="25.5" x14ac:dyDescent="0.2">
      <c r="A138" s="2" t="s">
        <v>834</v>
      </c>
      <c r="B138" s="85" t="s">
        <v>835</v>
      </c>
      <c r="C138" s="2" t="s">
        <v>14</v>
      </c>
      <c r="D138" s="2" t="s">
        <v>836</v>
      </c>
      <c r="E138" s="86" t="s">
        <v>22</v>
      </c>
      <c r="F138" s="94">
        <v>16</v>
      </c>
      <c r="G138" s="91">
        <v>10.38</v>
      </c>
      <c r="H138" s="91">
        <v>12.97</v>
      </c>
      <c r="I138" s="91">
        <v>207.52</v>
      </c>
      <c r="J138" s="87">
        <v>3.5640621013089806E-5</v>
      </c>
    </row>
    <row r="139" spans="1:10" ht="38.25" x14ac:dyDescent="0.2">
      <c r="A139" s="2" t="s">
        <v>837</v>
      </c>
      <c r="B139" s="85" t="s">
        <v>838</v>
      </c>
      <c r="C139" s="2" t="s">
        <v>313</v>
      </c>
      <c r="D139" s="2" t="s">
        <v>839</v>
      </c>
      <c r="E139" s="86" t="s">
        <v>22</v>
      </c>
      <c r="F139" s="94">
        <v>1</v>
      </c>
      <c r="G139" s="91">
        <v>136.47</v>
      </c>
      <c r="H139" s="91">
        <v>170.58</v>
      </c>
      <c r="I139" s="91">
        <v>170.58</v>
      </c>
      <c r="J139" s="87">
        <v>2.9296343159275534E-5</v>
      </c>
    </row>
    <row r="140" spans="1:10" ht="25.5" x14ac:dyDescent="0.2">
      <c r="A140" s="2" t="s">
        <v>840</v>
      </c>
      <c r="B140" s="85" t="s">
        <v>841</v>
      </c>
      <c r="C140" s="2" t="s">
        <v>14</v>
      </c>
      <c r="D140" s="2" t="s">
        <v>842</v>
      </c>
      <c r="E140" s="86" t="s">
        <v>22</v>
      </c>
      <c r="F140" s="94">
        <v>4</v>
      </c>
      <c r="G140" s="91">
        <v>10.38</v>
      </c>
      <c r="H140" s="91">
        <v>12.97</v>
      </c>
      <c r="I140" s="91">
        <v>51.88</v>
      </c>
      <c r="J140" s="87">
        <v>8.9101552532724516E-6</v>
      </c>
    </row>
    <row r="141" spans="1:10" ht="25.5" x14ac:dyDescent="0.2">
      <c r="A141" s="2" t="s">
        <v>843</v>
      </c>
      <c r="B141" s="85" t="s">
        <v>844</v>
      </c>
      <c r="C141" s="2" t="s">
        <v>14</v>
      </c>
      <c r="D141" s="2" t="s">
        <v>845</v>
      </c>
      <c r="E141" s="86" t="s">
        <v>22</v>
      </c>
      <c r="F141" s="94">
        <v>25</v>
      </c>
      <c r="G141" s="91">
        <v>13.83</v>
      </c>
      <c r="H141" s="91">
        <v>17.28</v>
      </c>
      <c r="I141" s="91">
        <v>432</v>
      </c>
      <c r="J141" s="87">
        <v>7.4194045285537759E-5</v>
      </c>
    </row>
    <row r="142" spans="1:10" ht="25.5" x14ac:dyDescent="0.2">
      <c r="A142" s="2" t="s">
        <v>846</v>
      </c>
      <c r="B142" s="85" t="s">
        <v>847</v>
      </c>
      <c r="C142" s="2" t="s">
        <v>14</v>
      </c>
      <c r="D142" s="2" t="s">
        <v>848</v>
      </c>
      <c r="E142" s="86" t="s">
        <v>22</v>
      </c>
      <c r="F142" s="94">
        <v>80</v>
      </c>
      <c r="G142" s="91">
        <v>21.8</v>
      </c>
      <c r="H142" s="91">
        <v>27.25</v>
      </c>
      <c r="I142" s="91">
        <v>2180</v>
      </c>
      <c r="J142" s="87">
        <v>3.7440513593164888E-4</v>
      </c>
    </row>
    <row r="143" spans="1:10" ht="25.5" x14ac:dyDescent="0.2">
      <c r="A143" s="2" t="s">
        <v>849</v>
      </c>
      <c r="B143" s="85" t="s">
        <v>850</v>
      </c>
      <c r="C143" s="2" t="s">
        <v>14</v>
      </c>
      <c r="D143" s="2" t="s">
        <v>851</v>
      </c>
      <c r="E143" s="86" t="s">
        <v>22</v>
      </c>
      <c r="F143" s="94">
        <v>6</v>
      </c>
      <c r="G143" s="91">
        <v>32.79</v>
      </c>
      <c r="H143" s="91">
        <v>40.98</v>
      </c>
      <c r="I143" s="91">
        <v>245.88</v>
      </c>
      <c r="J143" s="87">
        <v>4.2228777441685244E-5</v>
      </c>
    </row>
    <row r="144" spans="1:10" ht="14.25" x14ac:dyDescent="0.2">
      <c r="A144" s="2" t="s">
        <v>852</v>
      </c>
      <c r="B144" s="85" t="s">
        <v>853</v>
      </c>
      <c r="C144" s="2" t="s">
        <v>261</v>
      </c>
      <c r="D144" s="2" t="s">
        <v>1652</v>
      </c>
      <c r="E144" s="86" t="s">
        <v>22</v>
      </c>
      <c r="F144" s="94">
        <v>128</v>
      </c>
      <c r="G144" s="91">
        <v>221.41</v>
      </c>
      <c r="H144" s="91">
        <v>276.76</v>
      </c>
      <c r="I144" s="91">
        <v>35425.279999999999</v>
      </c>
      <c r="J144" s="87">
        <v>6.0841315476223498E-3</v>
      </c>
    </row>
    <row r="145" spans="1:10" ht="38.25" x14ac:dyDescent="0.2">
      <c r="A145" s="2" t="s">
        <v>854</v>
      </c>
      <c r="B145" s="85" t="s">
        <v>855</v>
      </c>
      <c r="C145" s="2" t="s">
        <v>14</v>
      </c>
      <c r="D145" s="2" t="s">
        <v>856</v>
      </c>
      <c r="E145" s="86" t="s">
        <v>13</v>
      </c>
      <c r="F145" s="94">
        <v>1.1000000000000001</v>
      </c>
      <c r="G145" s="91">
        <v>14.48</v>
      </c>
      <c r="H145" s="91">
        <v>18.100000000000001</v>
      </c>
      <c r="I145" s="91">
        <v>19.91</v>
      </c>
      <c r="J145" s="87">
        <v>3.4194524111922611E-6</v>
      </c>
    </row>
    <row r="146" spans="1:10" ht="38.25" x14ac:dyDescent="0.2">
      <c r="A146" s="2" t="s">
        <v>857</v>
      </c>
      <c r="B146" s="85" t="s">
        <v>855</v>
      </c>
      <c r="C146" s="2" t="s">
        <v>14</v>
      </c>
      <c r="D146" s="2" t="s">
        <v>856</v>
      </c>
      <c r="E146" s="86" t="s">
        <v>13</v>
      </c>
      <c r="F146" s="94">
        <v>1.1000000000000001</v>
      </c>
      <c r="G146" s="91">
        <v>14.48</v>
      </c>
      <c r="H146" s="91">
        <v>18.100000000000001</v>
      </c>
      <c r="I146" s="91">
        <v>19.91</v>
      </c>
      <c r="J146" s="87">
        <v>3.4194524111922611E-6</v>
      </c>
    </row>
    <row r="147" spans="1:10" ht="38.25" x14ac:dyDescent="0.2">
      <c r="A147" s="2" t="s">
        <v>858</v>
      </c>
      <c r="B147" s="85" t="s">
        <v>855</v>
      </c>
      <c r="C147" s="2" t="s">
        <v>14</v>
      </c>
      <c r="D147" s="2" t="s">
        <v>856</v>
      </c>
      <c r="E147" s="86" t="s">
        <v>13</v>
      </c>
      <c r="F147" s="94">
        <v>1.1000000000000001</v>
      </c>
      <c r="G147" s="91">
        <v>14.48</v>
      </c>
      <c r="H147" s="91">
        <v>18.100000000000001</v>
      </c>
      <c r="I147" s="91">
        <v>19.91</v>
      </c>
      <c r="J147" s="87">
        <v>3.4194524111922611E-6</v>
      </c>
    </row>
    <row r="148" spans="1:10" ht="38.25" x14ac:dyDescent="0.2">
      <c r="A148" s="2" t="s">
        <v>859</v>
      </c>
      <c r="B148" s="85" t="s">
        <v>855</v>
      </c>
      <c r="C148" s="2" t="s">
        <v>14</v>
      </c>
      <c r="D148" s="2" t="s">
        <v>856</v>
      </c>
      <c r="E148" s="86" t="s">
        <v>13</v>
      </c>
      <c r="F148" s="94">
        <v>1.1000000000000001</v>
      </c>
      <c r="G148" s="91">
        <v>14.48</v>
      </c>
      <c r="H148" s="91">
        <v>18.100000000000001</v>
      </c>
      <c r="I148" s="91">
        <v>19.91</v>
      </c>
      <c r="J148" s="87">
        <v>3.4194524111922611E-6</v>
      </c>
    </row>
    <row r="149" spans="1:10" ht="38.25" x14ac:dyDescent="0.2">
      <c r="A149" s="2" t="s">
        <v>860</v>
      </c>
      <c r="B149" s="85" t="s">
        <v>855</v>
      </c>
      <c r="C149" s="2" t="s">
        <v>14</v>
      </c>
      <c r="D149" s="2" t="s">
        <v>856</v>
      </c>
      <c r="E149" s="86" t="s">
        <v>13</v>
      </c>
      <c r="F149" s="94">
        <v>1.1000000000000001</v>
      </c>
      <c r="G149" s="91">
        <v>14.48</v>
      </c>
      <c r="H149" s="91">
        <v>18.100000000000001</v>
      </c>
      <c r="I149" s="91">
        <v>19.91</v>
      </c>
      <c r="J149" s="87">
        <v>3.4194524111922611E-6</v>
      </c>
    </row>
    <row r="150" spans="1:10" ht="38.25" x14ac:dyDescent="0.2">
      <c r="A150" s="2" t="s">
        <v>861</v>
      </c>
      <c r="B150" s="85" t="s">
        <v>862</v>
      </c>
      <c r="C150" s="2" t="s">
        <v>14</v>
      </c>
      <c r="D150" s="2" t="s">
        <v>863</v>
      </c>
      <c r="E150" s="86" t="s">
        <v>13</v>
      </c>
      <c r="F150" s="94">
        <v>51.6</v>
      </c>
      <c r="G150" s="91">
        <v>23.79</v>
      </c>
      <c r="H150" s="91">
        <v>29.73</v>
      </c>
      <c r="I150" s="91">
        <v>1534.06</v>
      </c>
      <c r="J150" s="87">
        <v>2.634678636822501E-4</v>
      </c>
    </row>
    <row r="151" spans="1:10" ht="38.25" x14ac:dyDescent="0.2">
      <c r="A151" s="2" t="s">
        <v>864</v>
      </c>
      <c r="B151" s="85" t="s">
        <v>862</v>
      </c>
      <c r="C151" s="2" t="s">
        <v>14</v>
      </c>
      <c r="D151" s="2" t="s">
        <v>863</v>
      </c>
      <c r="E151" s="86" t="s">
        <v>13</v>
      </c>
      <c r="F151" s="94">
        <v>51.6</v>
      </c>
      <c r="G151" s="91">
        <v>23.79</v>
      </c>
      <c r="H151" s="91">
        <v>29.73</v>
      </c>
      <c r="I151" s="91">
        <v>1534.06</v>
      </c>
      <c r="J151" s="87">
        <v>2.634678636822501E-4</v>
      </c>
    </row>
    <row r="152" spans="1:10" ht="38.25" x14ac:dyDescent="0.2">
      <c r="A152" s="2" t="s">
        <v>865</v>
      </c>
      <c r="B152" s="85" t="s">
        <v>862</v>
      </c>
      <c r="C152" s="2" t="s">
        <v>14</v>
      </c>
      <c r="D152" s="2" t="s">
        <v>863</v>
      </c>
      <c r="E152" s="86" t="s">
        <v>13</v>
      </c>
      <c r="F152" s="94">
        <v>51.6</v>
      </c>
      <c r="G152" s="91">
        <v>23.79</v>
      </c>
      <c r="H152" s="91">
        <v>29.73</v>
      </c>
      <c r="I152" s="91">
        <v>1534.06</v>
      </c>
      <c r="J152" s="87">
        <v>2.634678636822501E-4</v>
      </c>
    </row>
    <row r="153" spans="1:10" ht="38.25" x14ac:dyDescent="0.2">
      <c r="A153" s="2" t="s">
        <v>866</v>
      </c>
      <c r="B153" s="85" t="s">
        <v>862</v>
      </c>
      <c r="C153" s="2" t="s">
        <v>14</v>
      </c>
      <c r="D153" s="2" t="s">
        <v>863</v>
      </c>
      <c r="E153" s="86" t="s">
        <v>13</v>
      </c>
      <c r="F153" s="94">
        <v>103.1</v>
      </c>
      <c r="G153" s="91">
        <v>23.79</v>
      </c>
      <c r="H153" s="91">
        <v>29.73</v>
      </c>
      <c r="I153" s="91">
        <v>3065.16</v>
      </c>
      <c r="J153" s="87">
        <v>5.264273607579142E-4</v>
      </c>
    </row>
    <row r="154" spans="1:10" ht="38.25" x14ac:dyDescent="0.2">
      <c r="A154" s="2" t="s">
        <v>867</v>
      </c>
      <c r="B154" s="85" t="s">
        <v>862</v>
      </c>
      <c r="C154" s="2" t="s">
        <v>14</v>
      </c>
      <c r="D154" s="2" t="s">
        <v>863</v>
      </c>
      <c r="E154" s="86" t="s">
        <v>13</v>
      </c>
      <c r="F154" s="94">
        <v>51.6</v>
      </c>
      <c r="G154" s="91">
        <v>23.79</v>
      </c>
      <c r="H154" s="91">
        <v>29.73</v>
      </c>
      <c r="I154" s="91">
        <v>1534.06</v>
      </c>
      <c r="J154" s="87">
        <v>2.634678636822501E-4</v>
      </c>
    </row>
    <row r="155" spans="1:10" ht="25.5" customHeight="1" x14ac:dyDescent="0.2">
      <c r="A155" s="2" t="s">
        <v>868</v>
      </c>
      <c r="B155" s="85" t="s">
        <v>869</v>
      </c>
      <c r="C155" s="2" t="s">
        <v>14</v>
      </c>
      <c r="D155" s="2" t="s">
        <v>870</v>
      </c>
      <c r="E155" s="86" t="s">
        <v>13</v>
      </c>
      <c r="F155" s="94">
        <v>51.5</v>
      </c>
      <c r="G155" s="91">
        <v>28.31</v>
      </c>
      <c r="H155" s="91">
        <v>35.380000000000003</v>
      </c>
      <c r="I155" s="91">
        <v>1822.07</v>
      </c>
      <c r="J155" s="87">
        <v>3.129322779940273E-4</v>
      </c>
    </row>
    <row r="156" spans="1:10" ht="25.5" x14ac:dyDescent="0.2">
      <c r="A156" s="2" t="s">
        <v>871</v>
      </c>
      <c r="B156" s="85" t="s">
        <v>869</v>
      </c>
      <c r="C156" s="2" t="s">
        <v>14</v>
      </c>
      <c r="D156" s="2" t="s">
        <v>870</v>
      </c>
      <c r="E156" s="86" t="s">
        <v>13</v>
      </c>
      <c r="F156" s="94">
        <v>51.5</v>
      </c>
      <c r="G156" s="91">
        <v>28.31</v>
      </c>
      <c r="H156" s="91">
        <v>35.380000000000003</v>
      </c>
      <c r="I156" s="91">
        <v>1822.07</v>
      </c>
      <c r="J156" s="87">
        <v>3.129322779940273E-4</v>
      </c>
    </row>
    <row r="157" spans="1:10" ht="25.5" x14ac:dyDescent="0.2">
      <c r="A157" s="2" t="s">
        <v>872</v>
      </c>
      <c r="B157" s="85" t="s">
        <v>869</v>
      </c>
      <c r="C157" s="2" t="s">
        <v>14</v>
      </c>
      <c r="D157" s="2" t="s">
        <v>870</v>
      </c>
      <c r="E157" s="86" t="s">
        <v>13</v>
      </c>
      <c r="F157" s="94">
        <v>51.5</v>
      </c>
      <c r="G157" s="91">
        <v>28.31</v>
      </c>
      <c r="H157" s="91">
        <v>35.380000000000003</v>
      </c>
      <c r="I157" s="91">
        <v>1822.07</v>
      </c>
      <c r="J157" s="87">
        <v>3.129322779940273E-4</v>
      </c>
    </row>
    <row r="158" spans="1:10" ht="25.5" x14ac:dyDescent="0.2">
      <c r="A158" s="2" t="s">
        <v>873</v>
      </c>
      <c r="B158" s="85" t="s">
        <v>869</v>
      </c>
      <c r="C158" s="2" t="s">
        <v>14</v>
      </c>
      <c r="D158" s="2" t="s">
        <v>870</v>
      </c>
      <c r="E158" s="86" t="s">
        <v>13</v>
      </c>
      <c r="F158" s="94">
        <v>80.8</v>
      </c>
      <c r="G158" s="91">
        <v>28.31</v>
      </c>
      <c r="H158" s="91">
        <v>35.380000000000003</v>
      </c>
      <c r="I158" s="91">
        <v>2858.7</v>
      </c>
      <c r="J158" s="87">
        <v>4.9096878994853426E-4</v>
      </c>
    </row>
    <row r="159" spans="1:10" ht="25.5" x14ac:dyDescent="0.2">
      <c r="A159" s="2" t="s">
        <v>874</v>
      </c>
      <c r="B159" s="85" t="s">
        <v>869</v>
      </c>
      <c r="C159" s="2" t="s">
        <v>14</v>
      </c>
      <c r="D159" s="2" t="s">
        <v>870</v>
      </c>
      <c r="E159" s="86" t="s">
        <v>13</v>
      </c>
      <c r="F159" s="94">
        <v>51.5</v>
      </c>
      <c r="G159" s="91">
        <v>28.31</v>
      </c>
      <c r="H159" s="91">
        <v>35.380000000000003</v>
      </c>
      <c r="I159" s="91">
        <v>1822.07</v>
      </c>
      <c r="J159" s="87">
        <v>3.129322779940273E-4</v>
      </c>
    </row>
    <row r="160" spans="1:10" ht="38.25" x14ac:dyDescent="0.2">
      <c r="A160" s="2" t="s">
        <v>875</v>
      </c>
      <c r="B160" s="85" t="s">
        <v>92</v>
      </c>
      <c r="C160" s="2" t="s">
        <v>14</v>
      </c>
      <c r="D160" s="2" t="s">
        <v>93</v>
      </c>
      <c r="E160" s="86" t="s">
        <v>13</v>
      </c>
      <c r="F160" s="94">
        <v>51.9</v>
      </c>
      <c r="G160" s="91">
        <v>7.26</v>
      </c>
      <c r="H160" s="91">
        <v>9.07</v>
      </c>
      <c r="I160" s="91">
        <v>470.73</v>
      </c>
      <c r="J160" s="87">
        <v>8.0845747539956452E-5</v>
      </c>
    </row>
    <row r="161" spans="1:10" ht="25.5" customHeight="1" x14ac:dyDescent="0.2">
      <c r="A161" s="2" t="s">
        <v>876</v>
      </c>
      <c r="B161" s="85" t="s">
        <v>92</v>
      </c>
      <c r="C161" s="2" t="s">
        <v>14</v>
      </c>
      <c r="D161" s="2" t="s">
        <v>93</v>
      </c>
      <c r="E161" s="86" t="s">
        <v>13</v>
      </c>
      <c r="F161" s="94">
        <v>136.4</v>
      </c>
      <c r="G161" s="91">
        <v>7.26</v>
      </c>
      <c r="H161" s="91">
        <v>9.07</v>
      </c>
      <c r="I161" s="91">
        <v>1237.1400000000001</v>
      </c>
      <c r="J161" s="87">
        <v>2.1247319718645875E-4</v>
      </c>
    </row>
    <row r="162" spans="1:10" ht="38.25" x14ac:dyDescent="0.2">
      <c r="A162" s="2" t="s">
        <v>877</v>
      </c>
      <c r="B162" s="85" t="s">
        <v>92</v>
      </c>
      <c r="C162" s="2" t="s">
        <v>14</v>
      </c>
      <c r="D162" s="2" t="s">
        <v>93</v>
      </c>
      <c r="E162" s="86" t="s">
        <v>13</v>
      </c>
      <c r="F162" s="94">
        <v>51.9</v>
      </c>
      <c r="G162" s="91">
        <v>7.26</v>
      </c>
      <c r="H162" s="91">
        <v>9.07</v>
      </c>
      <c r="I162" s="91">
        <v>470.73</v>
      </c>
      <c r="J162" s="87">
        <v>8.0845747539956452E-5</v>
      </c>
    </row>
    <row r="163" spans="1:10" ht="38.25" x14ac:dyDescent="0.2">
      <c r="A163" s="2" t="s">
        <v>878</v>
      </c>
      <c r="B163" s="85" t="s">
        <v>92</v>
      </c>
      <c r="C163" s="2" t="s">
        <v>14</v>
      </c>
      <c r="D163" s="2" t="s">
        <v>93</v>
      </c>
      <c r="E163" s="86" t="s">
        <v>13</v>
      </c>
      <c r="F163" s="94">
        <v>126.4</v>
      </c>
      <c r="G163" s="91">
        <v>7.26</v>
      </c>
      <c r="H163" s="91">
        <v>9.07</v>
      </c>
      <c r="I163" s="91">
        <v>1146.44</v>
      </c>
      <c r="J163" s="87">
        <v>1.968958825859998E-4</v>
      </c>
    </row>
    <row r="164" spans="1:10" ht="38.25" x14ac:dyDescent="0.2">
      <c r="A164" s="2" t="s">
        <v>879</v>
      </c>
      <c r="B164" s="85" t="s">
        <v>92</v>
      </c>
      <c r="C164" s="2" t="s">
        <v>14</v>
      </c>
      <c r="D164" s="2" t="s">
        <v>93</v>
      </c>
      <c r="E164" s="86" t="s">
        <v>13</v>
      </c>
      <c r="F164" s="94">
        <v>136.4</v>
      </c>
      <c r="G164" s="91">
        <v>7.26</v>
      </c>
      <c r="H164" s="91">
        <v>9.07</v>
      </c>
      <c r="I164" s="91">
        <v>1237.1400000000001</v>
      </c>
      <c r="J164" s="87">
        <v>2.1247319718645875E-4</v>
      </c>
    </row>
    <row r="165" spans="1:10" ht="25.5" x14ac:dyDescent="0.2">
      <c r="A165" s="2" t="s">
        <v>880</v>
      </c>
      <c r="B165" s="85" t="s">
        <v>881</v>
      </c>
      <c r="C165" s="2" t="s">
        <v>14</v>
      </c>
      <c r="D165" s="2" t="s">
        <v>882</v>
      </c>
      <c r="E165" s="86" t="s">
        <v>13</v>
      </c>
      <c r="F165" s="94">
        <v>80.8</v>
      </c>
      <c r="G165" s="91">
        <v>54.45</v>
      </c>
      <c r="H165" s="91">
        <v>68.06</v>
      </c>
      <c r="I165" s="91">
        <v>5499.24</v>
      </c>
      <c r="J165" s="87">
        <v>9.4446958702787192E-4</v>
      </c>
    </row>
    <row r="166" spans="1:10" ht="25.5" x14ac:dyDescent="0.2">
      <c r="A166" s="2" t="s">
        <v>883</v>
      </c>
      <c r="B166" s="85" t="s">
        <v>881</v>
      </c>
      <c r="C166" s="2" t="s">
        <v>14</v>
      </c>
      <c r="D166" s="2" t="s">
        <v>882</v>
      </c>
      <c r="E166" s="86" t="s">
        <v>13</v>
      </c>
      <c r="F166" s="94">
        <v>580.79999999999995</v>
      </c>
      <c r="G166" s="91">
        <v>54.45</v>
      </c>
      <c r="H166" s="91">
        <v>68.06</v>
      </c>
      <c r="I166" s="91">
        <v>39529.24</v>
      </c>
      <c r="J166" s="87">
        <v>6.7889681080159506E-3</v>
      </c>
    </row>
    <row r="167" spans="1:10" ht="25.5" x14ac:dyDescent="0.2">
      <c r="A167" s="2" t="s">
        <v>884</v>
      </c>
      <c r="B167" s="85" t="s">
        <v>881</v>
      </c>
      <c r="C167" s="2" t="s">
        <v>14</v>
      </c>
      <c r="D167" s="2" t="s">
        <v>882</v>
      </c>
      <c r="E167" s="86" t="s">
        <v>13</v>
      </c>
      <c r="F167" s="94">
        <v>80.8</v>
      </c>
      <c r="G167" s="91">
        <v>54.45</v>
      </c>
      <c r="H167" s="91">
        <v>68.06</v>
      </c>
      <c r="I167" s="91">
        <v>5499.24</v>
      </c>
      <c r="J167" s="87">
        <v>9.4446958702787192E-4</v>
      </c>
    </row>
    <row r="168" spans="1:10" ht="25.5" x14ac:dyDescent="0.2">
      <c r="A168" s="2" t="s">
        <v>885</v>
      </c>
      <c r="B168" s="85" t="s">
        <v>881</v>
      </c>
      <c r="C168" s="2" t="s">
        <v>14</v>
      </c>
      <c r="D168" s="2" t="s">
        <v>882</v>
      </c>
      <c r="E168" s="86" t="s">
        <v>13</v>
      </c>
      <c r="F168" s="94">
        <v>80.8</v>
      </c>
      <c r="G168" s="91">
        <v>54.45</v>
      </c>
      <c r="H168" s="91">
        <v>68.06</v>
      </c>
      <c r="I168" s="91">
        <v>5499.24</v>
      </c>
      <c r="J168" s="87">
        <v>9.4446958702787192E-4</v>
      </c>
    </row>
    <row r="169" spans="1:10" ht="38.25" x14ac:dyDescent="0.2">
      <c r="A169" s="2" t="s">
        <v>886</v>
      </c>
      <c r="B169" s="85" t="s">
        <v>887</v>
      </c>
      <c r="C169" s="2" t="s">
        <v>14</v>
      </c>
      <c r="D169" s="2" t="s">
        <v>888</v>
      </c>
      <c r="E169" s="86" t="s">
        <v>13</v>
      </c>
      <c r="F169" s="94">
        <v>315.75</v>
      </c>
      <c r="G169" s="91">
        <v>3.76</v>
      </c>
      <c r="H169" s="91">
        <v>4.7</v>
      </c>
      <c r="I169" s="91">
        <v>1484.02</v>
      </c>
      <c r="J169" s="87">
        <v>2.54873720103342E-4</v>
      </c>
    </row>
    <row r="170" spans="1:10" ht="38.25" x14ac:dyDescent="0.2">
      <c r="A170" s="2" t="s">
        <v>889</v>
      </c>
      <c r="B170" s="85" t="s">
        <v>887</v>
      </c>
      <c r="C170" s="2" t="s">
        <v>14</v>
      </c>
      <c r="D170" s="2" t="s">
        <v>888</v>
      </c>
      <c r="E170" s="86" t="s">
        <v>13</v>
      </c>
      <c r="F170" s="94">
        <v>1671.52</v>
      </c>
      <c r="G170" s="91">
        <v>3.76</v>
      </c>
      <c r="H170" s="91">
        <v>4.7</v>
      </c>
      <c r="I170" s="91">
        <v>7856.14</v>
      </c>
      <c r="J170" s="87">
        <v>1.3492564975220477E-3</v>
      </c>
    </row>
    <row r="171" spans="1:10" ht="38.25" x14ac:dyDescent="0.2">
      <c r="A171" s="2" t="s">
        <v>890</v>
      </c>
      <c r="B171" s="85" t="s">
        <v>887</v>
      </c>
      <c r="C171" s="2" t="s">
        <v>14</v>
      </c>
      <c r="D171" s="2" t="s">
        <v>888</v>
      </c>
      <c r="E171" s="86" t="s">
        <v>13</v>
      </c>
      <c r="F171" s="94">
        <v>1096.98</v>
      </c>
      <c r="G171" s="91">
        <v>3.76</v>
      </c>
      <c r="H171" s="91">
        <v>4.7</v>
      </c>
      <c r="I171" s="91">
        <v>5155.8</v>
      </c>
      <c r="J171" s="87">
        <v>8.8548532102586939E-4</v>
      </c>
    </row>
    <row r="172" spans="1:10" ht="38.25" x14ac:dyDescent="0.2">
      <c r="A172" s="2" t="s">
        <v>891</v>
      </c>
      <c r="B172" s="85" t="s">
        <v>887</v>
      </c>
      <c r="C172" s="2" t="s">
        <v>14</v>
      </c>
      <c r="D172" s="2" t="s">
        <v>888</v>
      </c>
      <c r="E172" s="86" t="s">
        <v>13</v>
      </c>
      <c r="F172" s="94">
        <v>348.45</v>
      </c>
      <c r="G172" s="91">
        <v>3.76</v>
      </c>
      <c r="H172" s="91">
        <v>4.7</v>
      </c>
      <c r="I172" s="91">
        <v>1637.71</v>
      </c>
      <c r="J172" s="87">
        <v>2.8126928218652323E-4</v>
      </c>
    </row>
    <row r="173" spans="1:10" ht="38.25" x14ac:dyDescent="0.2">
      <c r="A173" s="2" t="s">
        <v>892</v>
      </c>
      <c r="B173" s="85" t="s">
        <v>887</v>
      </c>
      <c r="C173" s="2" t="s">
        <v>14</v>
      </c>
      <c r="D173" s="2" t="s">
        <v>888</v>
      </c>
      <c r="E173" s="86" t="s">
        <v>13</v>
      </c>
      <c r="F173" s="94">
        <v>527.97</v>
      </c>
      <c r="G173" s="91">
        <v>3.76</v>
      </c>
      <c r="H173" s="91">
        <v>4.7</v>
      </c>
      <c r="I173" s="91">
        <v>2481.4499999999998</v>
      </c>
      <c r="J173" s="87">
        <v>4.2617780943008722E-4</v>
      </c>
    </row>
    <row r="174" spans="1:10" ht="38.25" x14ac:dyDescent="0.2">
      <c r="A174" s="2" t="s">
        <v>893</v>
      </c>
      <c r="B174" s="85" t="s">
        <v>887</v>
      </c>
      <c r="C174" s="2" t="s">
        <v>14</v>
      </c>
      <c r="D174" s="2" t="s">
        <v>888</v>
      </c>
      <c r="E174" s="86" t="s">
        <v>13</v>
      </c>
      <c r="F174" s="94">
        <v>724.98</v>
      </c>
      <c r="G174" s="91">
        <v>3.76</v>
      </c>
      <c r="H174" s="91">
        <v>4.7</v>
      </c>
      <c r="I174" s="91">
        <v>3407.4</v>
      </c>
      <c r="J174" s="87">
        <v>5.8520553218967904E-4</v>
      </c>
    </row>
    <row r="175" spans="1:10" ht="38.25" x14ac:dyDescent="0.2">
      <c r="A175" s="2" t="s">
        <v>894</v>
      </c>
      <c r="B175" s="85" t="s">
        <v>895</v>
      </c>
      <c r="C175" s="2" t="s">
        <v>14</v>
      </c>
      <c r="D175" s="2" t="s">
        <v>896</v>
      </c>
      <c r="E175" s="86" t="s">
        <v>13</v>
      </c>
      <c r="F175" s="94">
        <v>125.83</v>
      </c>
      <c r="G175" s="91">
        <v>6.3</v>
      </c>
      <c r="H175" s="91">
        <v>7.87</v>
      </c>
      <c r="I175" s="91">
        <v>990.28</v>
      </c>
      <c r="J175" s="87">
        <v>1.7007610917907948E-4</v>
      </c>
    </row>
    <row r="176" spans="1:10" ht="38.25" x14ac:dyDescent="0.2">
      <c r="A176" s="2" t="s">
        <v>897</v>
      </c>
      <c r="B176" s="85" t="s">
        <v>895</v>
      </c>
      <c r="C176" s="2" t="s">
        <v>14</v>
      </c>
      <c r="D176" s="2" t="s">
        <v>896</v>
      </c>
      <c r="E176" s="86" t="s">
        <v>13</v>
      </c>
      <c r="F176" s="94">
        <v>444.23</v>
      </c>
      <c r="G176" s="91">
        <v>6.3</v>
      </c>
      <c r="H176" s="91">
        <v>7.87</v>
      </c>
      <c r="I176" s="91">
        <v>3496.09</v>
      </c>
      <c r="J176" s="87">
        <v>6.0043763838499005E-4</v>
      </c>
    </row>
    <row r="177" spans="1:10" ht="38.25" x14ac:dyDescent="0.2">
      <c r="A177" s="2" t="s">
        <v>898</v>
      </c>
      <c r="B177" s="85" t="s">
        <v>895</v>
      </c>
      <c r="C177" s="2" t="s">
        <v>14</v>
      </c>
      <c r="D177" s="2" t="s">
        <v>896</v>
      </c>
      <c r="E177" s="86" t="s">
        <v>13</v>
      </c>
      <c r="F177" s="94">
        <v>19</v>
      </c>
      <c r="G177" s="91">
        <v>6.3</v>
      </c>
      <c r="H177" s="91">
        <v>7.87</v>
      </c>
      <c r="I177" s="91">
        <v>149.53</v>
      </c>
      <c r="J177" s="87">
        <v>2.568110090635755E-5</v>
      </c>
    </row>
    <row r="178" spans="1:10" ht="38.25" x14ac:dyDescent="0.2">
      <c r="A178" s="2" t="s">
        <v>899</v>
      </c>
      <c r="B178" s="85" t="s">
        <v>895</v>
      </c>
      <c r="C178" s="2" t="s">
        <v>14</v>
      </c>
      <c r="D178" s="2" t="s">
        <v>896</v>
      </c>
      <c r="E178" s="86" t="s">
        <v>13</v>
      </c>
      <c r="F178" s="94">
        <v>154.4</v>
      </c>
      <c r="G178" s="91">
        <v>6.3</v>
      </c>
      <c r="H178" s="91">
        <v>7.87</v>
      </c>
      <c r="I178" s="91">
        <v>1215.1199999999999</v>
      </c>
      <c r="J178" s="87">
        <v>2.0869136182259871E-4</v>
      </c>
    </row>
    <row r="179" spans="1:10" ht="38.25" x14ac:dyDescent="0.2">
      <c r="A179" s="2" t="s">
        <v>900</v>
      </c>
      <c r="B179" s="85" t="s">
        <v>895</v>
      </c>
      <c r="C179" s="2" t="s">
        <v>14</v>
      </c>
      <c r="D179" s="2" t="s">
        <v>896</v>
      </c>
      <c r="E179" s="86" t="s">
        <v>13</v>
      </c>
      <c r="F179" s="94">
        <v>153.47999999999999</v>
      </c>
      <c r="G179" s="91">
        <v>6.3</v>
      </c>
      <c r="H179" s="91">
        <v>7.87</v>
      </c>
      <c r="I179" s="91">
        <v>1207.8800000000001</v>
      </c>
      <c r="J179" s="87">
        <v>2.0744792458216515E-4</v>
      </c>
    </row>
    <row r="180" spans="1:10" ht="38.25" x14ac:dyDescent="0.2">
      <c r="A180" s="2" t="s">
        <v>901</v>
      </c>
      <c r="B180" s="85" t="s">
        <v>895</v>
      </c>
      <c r="C180" s="2" t="s">
        <v>14</v>
      </c>
      <c r="D180" s="2" t="s">
        <v>896</v>
      </c>
      <c r="E180" s="86" t="s">
        <v>13</v>
      </c>
      <c r="F180" s="94">
        <v>146</v>
      </c>
      <c r="G180" s="91">
        <v>6.3</v>
      </c>
      <c r="H180" s="91">
        <v>7.87</v>
      </c>
      <c r="I180" s="91">
        <v>1149.02</v>
      </c>
      <c r="J180" s="87">
        <v>1.9733898591201064E-4</v>
      </c>
    </row>
    <row r="181" spans="1:10" ht="38.25" x14ac:dyDescent="0.2">
      <c r="A181" s="2" t="s">
        <v>902</v>
      </c>
      <c r="B181" s="85" t="s">
        <v>903</v>
      </c>
      <c r="C181" s="2" t="s">
        <v>14</v>
      </c>
      <c r="D181" s="2" t="s">
        <v>904</v>
      </c>
      <c r="E181" s="86" t="s">
        <v>13</v>
      </c>
      <c r="F181" s="94">
        <v>175.82</v>
      </c>
      <c r="G181" s="91">
        <v>8.68</v>
      </c>
      <c r="H181" s="91">
        <v>10.85</v>
      </c>
      <c r="I181" s="91">
        <v>1907.64</v>
      </c>
      <c r="J181" s="87">
        <v>3.2762853830672049E-4</v>
      </c>
    </row>
    <row r="182" spans="1:10" ht="38.25" x14ac:dyDescent="0.2">
      <c r="A182" s="2" t="s">
        <v>905</v>
      </c>
      <c r="B182" s="85" t="s">
        <v>903</v>
      </c>
      <c r="C182" s="2" t="s">
        <v>14</v>
      </c>
      <c r="D182" s="2" t="s">
        <v>904</v>
      </c>
      <c r="E182" s="86" t="s">
        <v>13</v>
      </c>
      <c r="F182" s="94">
        <v>394.65</v>
      </c>
      <c r="G182" s="91">
        <v>8.68</v>
      </c>
      <c r="H182" s="91">
        <v>10.85</v>
      </c>
      <c r="I182" s="91">
        <v>4281.95</v>
      </c>
      <c r="J182" s="87">
        <v>7.3540553752409355E-4</v>
      </c>
    </row>
    <row r="183" spans="1:10" ht="38.25" x14ac:dyDescent="0.2">
      <c r="A183" s="2" t="s">
        <v>906</v>
      </c>
      <c r="B183" s="85" t="s">
        <v>903</v>
      </c>
      <c r="C183" s="2" t="s">
        <v>14</v>
      </c>
      <c r="D183" s="2" t="s">
        <v>904</v>
      </c>
      <c r="E183" s="86" t="s">
        <v>13</v>
      </c>
      <c r="F183" s="94">
        <v>150.72999999999999</v>
      </c>
      <c r="G183" s="91">
        <v>8.68</v>
      </c>
      <c r="H183" s="91">
        <v>10.85</v>
      </c>
      <c r="I183" s="91">
        <v>1635.42</v>
      </c>
      <c r="J183" s="87">
        <v>2.8087598504831981E-4</v>
      </c>
    </row>
    <row r="184" spans="1:10" ht="38.25" x14ac:dyDescent="0.2">
      <c r="A184" s="2" t="s">
        <v>907</v>
      </c>
      <c r="B184" s="85" t="s">
        <v>903</v>
      </c>
      <c r="C184" s="2" t="s">
        <v>14</v>
      </c>
      <c r="D184" s="2" t="s">
        <v>904</v>
      </c>
      <c r="E184" s="86" t="s">
        <v>13</v>
      </c>
      <c r="F184" s="94">
        <v>151.83000000000001</v>
      </c>
      <c r="G184" s="91">
        <v>8.68</v>
      </c>
      <c r="H184" s="91">
        <v>10.85</v>
      </c>
      <c r="I184" s="91">
        <v>1647.35</v>
      </c>
      <c r="J184" s="87">
        <v>2.82924908567432E-4</v>
      </c>
    </row>
    <row r="185" spans="1:10" ht="38.25" x14ac:dyDescent="0.2">
      <c r="A185" s="2" t="s">
        <v>908</v>
      </c>
      <c r="B185" s="85" t="s">
        <v>903</v>
      </c>
      <c r="C185" s="2" t="s">
        <v>14</v>
      </c>
      <c r="D185" s="2" t="s">
        <v>904</v>
      </c>
      <c r="E185" s="86" t="s">
        <v>13</v>
      </c>
      <c r="F185" s="94">
        <v>68.11</v>
      </c>
      <c r="G185" s="91">
        <v>8.68</v>
      </c>
      <c r="H185" s="91">
        <v>10.85</v>
      </c>
      <c r="I185" s="91">
        <v>738.99</v>
      </c>
      <c r="J185" s="87">
        <v>1.2691818871657303E-4</v>
      </c>
    </row>
    <row r="186" spans="1:10" ht="25.5" x14ac:dyDescent="0.2">
      <c r="A186" s="2" t="s">
        <v>909</v>
      </c>
      <c r="B186" s="85" t="s">
        <v>910</v>
      </c>
      <c r="C186" s="2" t="s">
        <v>14</v>
      </c>
      <c r="D186" s="2" t="s">
        <v>911</v>
      </c>
      <c r="E186" s="86" t="s">
        <v>22</v>
      </c>
      <c r="F186" s="94">
        <v>227</v>
      </c>
      <c r="G186" s="91">
        <v>17.71</v>
      </c>
      <c r="H186" s="91">
        <v>22.13</v>
      </c>
      <c r="I186" s="91">
        <v>5023.51</v>
      </c>
      <c r="J186" s="87">
        <v>8.6276511211192547E-4</v>
      </c>
    </row>
    <row r="187" spans="1:10" ht="25.5" x14ac:dyDescent="0.2">
      <c r="A187" s="2" t="s">
        <v>912</v>
      </c>
      <c r="B187" s="85" t="s">
        <v>913</v>
      </c>
      <c r="C187" s="2" t="s">
        <v>14</v>
      </c>
      <c r="D187" s="2" t="s">
        <v>914</v>
      </c>
      <c r="E187" s="86" t="s">
        <v>22</v>
      </c>
      <c r="F187" s="94">
        <v>140</v>
      </c>
      <c r="G187" s="91">
        <v>9.06</v>
      </c>
      <c r="H187" s="91">
        <v>11.32</v>
      </c>
      <c r="I187" s="91">
        <v>1584.8</v>
      </c>
      <c r="J187" s="87">
        <v>2.7218222909379687E-4</v>
      </c>
    </row>
    <row r="188" spans="1:10" ht="38.25" x14ac:dyDescent="0.2">
      <c r="A188" s="2" t="s">
        <v>915</v>
      </c>
      <c r="B188" s="85" t="s">
        <v>916</v>
      </c>
      <c r="C188" s="2" t="s">
        <v>14</v>
      </c>
      <c r="D188" s="2" t="s">
        <v>917</v>
      </c>
      <c r="E188" s="86" t="s">
        <v>22</v>
      </c>
      <c r="F188" s="94">
        <v>1</v>
      </c>
      <c r="G188" s="91">
        <v>13.2</v>
      </c>
      <c r="H188" s="91">
        <v>16.5</v>
      </c>
      <c r="I188" s="91">
        <v>16.5</v>
      </c>
      <c r="J188" s="87">
        <v>2.8338003407670674E-6</v>
      </c>
    </row>
    <row r="189" spans="1:10" ht="38.25" x14ac:dyDescent="0.2">
      <c r="A189" s="2" t="s">
        <v>918</v>
      </c>
      <c r="B189" s="85" t="s">
        <v>919</v>
      </c>
      <c r="C189" s="2" t="s">
        <v>14</v>
      </c>
      <c r="D189" s="2" t="s">
        <v>920</v>
      </c>
      <c r="E189" s="86" t="s">
        <v>22</v>
      </c>
      <c r="F189" s="94">
        <v>3</v>
      </c>
      <c r="G189" s="91">
        <v>8.18</v>
      </c>
      <c r="H189" s="91">
        <v>10.220000000000001</v>
      </c>
      <c r="I189" s="91">
        <v>30.66</v>
      </c>
      <c r="J189" s="87">
        <v>5.2657162695708052E-6</v>
      </c>
    </row>
    <row r="190" spans="1:10" ht="38.25" x14ac:dyDescent="0.2">
      <c r="A190" s="2" t="s">
        <v>921</v>
      </c>
      <c r="B190" s="85" t="s">
        <v>922</v>
      </c>
      <c r="C190" s="2" t="s">
        <v>14</v>
      </c>
      <c r="D190" s="2" t="s">
        <v>923</v>
      </c>
      <c r="E190" s="86" t="s">
        <v>22</v>
      </c>
      <c r="F190" s="94">
        <v>24</v>
      </c>
      <c r="G190" s="91">
        <v>4.54</v>
      </c>
      <c r="H190" s="91">
        <v>5.67</v>
      </c>
      <c r="I190" s="91">
        <v>136.08000000000001</v>
      </c>
      <c r="J190" s="87">
        <v>2.3371124264944394E-5</v>
      </c>
    </row>
    <row r="191" spans="1:10" ht="25.5" x14ac:dyDescent="0.2">
      <c r="A191" s="2" t="s">
        <v>924</v>
      </c>
      <c r="B191" s="85" t="s">
        <v>925</v>
      </c>
      <c r="C191" s="2" t="s">
        <v>17</v>
      </c>
      <c r="D191" s="2" t="s">
        <v>1653</v>
      </c>
      <c r="E191" s="86" t="s">
        <v>253</v>
      </c>
      <c r="F191" s="94">
        <v>1</v>
      </c>
      <c r="G191" s="91">
        <v>47.14</v>
      </c>
      <c r="H191" s="91">
        <v>58.92</v>
      </c>
      <c r="I191" s="91">
        <v>58.92</v>
      </c>
      <c r="J191" s="87">
        <v>1.0119243398666399E-5</v>
      </c>
    </row>
    <row r="192" spans="1:10" ht="14.25" x14ac:dyDescent="0.2">
      <c r="A192" s="1" t="s">
        <v>926</v>
      </c>
      <c r="B192" s="1"/>
      <c r="C192" s="1"/>
      <c r="D192" s="1" t="s">
        <v>927</v>
      </c>
      <c r="E192" s="1"/>
      <c r="F192" s="93"/>
      <c r="G192" s="5"/>
      <c r="H192" s="5"/>
      <c r="I192" s="90">
        <v>11181.75</v>
      </c>
      <c r="J192" s="84">
        <v>1.9204149672952819E-3</v>
      </c>
    </row>
    <row r="193" spans="1:10" ht="25.5" x14ac:dyDescent="0.2">
      <c r="A193" s="2" t="s">
        <v>928</v>
      </c>
      <c r="B193" s="85" t="s">
        <v>390</v>
      </c>
      <c r="C193" s="2" t="s">
        <v>14</v>
      </c>
      <c r="D193" s="2" t="s">
        <v>391</v>
      </c>
      <c r="E193" s="86" t="s">
        <v>22</v>
      </c>
      <c r="F193" s="94">
        <v>16</v>
      </c>
      <c r="G193" s="91">
        <v>48.04</v>
      </c>
      <c r="H193" s="91">
        <v>60.05</v>
      </c>
      <c r="I193" s="91">
        <v>960.8</v>
      </c>
      <c r="J193" s="87">
        <v>1.6501305257024231E-4</v>
      </c>
    </row>
    <row r="194" spans="1:10" ht="25.5" x14ac:dyDescent="0.2">
      <c r="A194" s="2" t="s">
        <v>929</v>
      </c>
      <c r="B194" s="85" t="s">
        <v>390</v>
      </c>
      <c r="C194" s="2" t="s">
        <v>14</v>
      </c>
      <c r="D194" s="2" t="s">
        <v>391</v>
      </c>
      <c r="E194" s="86" t="s">
        <v>22</v>
      </c>
      <c r="F194" s="94">
        <v>16</v>
      </c>
      <c r="G194" s="91">
        <v>48.04</v>
      </c>
      <c r="H194" s="91">
        <v>60.05</v>
      </c>
      <c r="I194" s="91">
        <v>960.8</v>
      </c>
      <c r="J194" s="87">
        <v>1.6501305257024231E-4</v>
      </c>
    </row>
    <row r="195" spans="1:10" ht="25.5" x14ac:dyDescent="0.2">
      <c r="A195" s="2" t="s">
        <v>930</v>
      </c>
      <c r="B195" s="85" t="s">
        <v>392</v>
      </c>
      <c r="C195" s="2" t="s">
        <v>14</v>
      </c>
      <c r="D195" s="2" t="s">
        <v>393</v>
      </c>
      <c r="E195" s="86" t="s">
        <v>22</v>
      </c>
      <c r="F195" s="94">
        <v>22</v>
      </c>
      <c r="G195" s="91">
        <v>6.81</v>
      </c>
      <c r="H195" s="91">
        <v>8.51</v>
      </c>
      <c r="I195" s="91">
        <v>187.22</v>
      </c>
      <c r="J195" s="87">
        <v>3.215418786657032E-5</v>
      </c>
    </row>
    <row r="196" spans="1:10" ht="38.25" x14ac:dyDescent="0.2">
      <c r="A196" s="2" t="s">
        <v>931</v>
      </c>
      <c r="B196" s="85" t="s">
        <v>79</v>
      </c>
      <c r="C196" s="2" t="s">
        <v>14</v>
      </c>
      <c r="D196" s="2" t="s">
        <v>80</v>
      </c>
      <c r="E196" s="86" t="s">
        <v>22</v>
      </c>
      <c r="F196" s="94">
        <v>16</v>
      </c>
      <c r="G196" s="91">
        <v>12.88</v>
      </c>
      <c r="H196" s="91">
        <v>16.100000000000001</v>
      </c>
      <c r="I196" s="91">
        <v>257.60000000000002</v>
      </c>
      <c r="J196" s="87">
        <v>4.4241634411005851E-5</v>
      </c>
    </row>
    <row r="197" spans="1:10" ht="38.25" x14ac:dyDescent="0.2">
      <c r="A197" s="2" t="s">
        <v>932</v>
      </c>
      <c r="B197" s="85" t="s">
        <v>933</v>
      </c>
      <c r="C197" s="2" t="s">
        <v>14</v>
      </c>
      <c r="D197" s="2" t="s">
        <v>934</v>
      </c>
      <c r="E197" s="86" t="s">
        <v>22</v>
      </c>
      <c r="F197" s="94">
        <v>4</v>
      </c>
      <c r="G197" s="91">
        <v>12.21</v>
      </c>
      <c r="H197" s="91">
        <v>15.26</v>
      </c>
      <c r="I197" s="91">
        <v>61.04</v>
      </c>
      <c r="J197" s="87">
        <v>1.0483343806086168E-5</v>
      </c>
    </row>
    <row r="198" spans="1:10" ht="51" x14ac:dyDescent="0.2">
      <c r="A198" s="2" t="s">
        <v>935</v>
      </c>
      <c r="B198" s="85" t="s">
        <v>936</v>
      </c>
      <c r="C198" s="2" t="s">
        <v>14</v>
      </c>
      <c r="D198" s="2" t="s">
        <v>937</v>
      </c>
      <c r="E198" s="86" t="s">
        <v>22</v>
      </c>
      <c r="F198" s="94">
        <v>3</v>
      </c>
      <c r="G198" s="91">
        <v>232.76</v>
      </c>
      <c r="H198" s="91">
        <v>290.95</v>
      </c>
      <c r="I198" s="91">
        <v>872.85</v>
      </c>
      <c r="J198" s="87">
        <v>1.4990803802657785E-4</v>
      </c>
    </row>
    <row r="199" spans="1:10" ht="51" x14ac:dyDescent="0.2">
      <c r="A199" s="2" t="s">
        <v>938</v>
      </c>
      <c r="B199" s="85" t="s">
        <v>939</v>
      </c>
      <c r="C199" s="2" t="s">
        <v>14</v>
      </c>
      <c r="D199" s="2" t="s">
        <v>940</v>
      </c>
      <c r="E199" s="86" t="s">
        <v>22</v>
      </c>
      <c r="F199" s="94">
        <v>2</v>
      </c>
      <c r="G199" s="91">
        <v>60.04</v>
      </c>
      <c r="H199" s="91">
        <v>75.05</v>
      </c>
      <c r="I199" s="91">
        <v>150.1</v>
      </c>
      <c r="J199" s="87">
        <v>2.5778995827220411E-5</v>
      </c>
    </row>
    <row r="200" spans="1:10" ht="51" x14ac:dyDescent="0.2">
      <c r="A200" s="2" t="s">
        <v>941</v>
      </c>
      <c r="B200" s="85" t="s">
        <v>942</v>
      </c>
      <c r="C200" s="2" t="s">
        <v>14</v>
      </c>
      <c r="D200" s="2" t="s">
        <v>943</v>
      </c>
      <c r="E200" s="86" t="s">
        <v>22</v>
      </c>
      <c r="F200" s="94">
        <v>36</v>
      </c>
      <c r="G200" s="91">
        <v>19.29</v>
      </c>
      <c r="H200" s="91">
        <v>24.11</v>
      </c>
      <c r="I200" s="91">
        <v>867.96</v>
      </c>
      <c r="J200" s="87">
        <v>1.4906820265285961E-4</v>
      </c>
    </row>
    <row r="201" spans="1:10" ht="51" x14ac:dyDescent="0.2">
      <c r="A201" s="2" t="s">
        <v>944</v>
      </c>
      <c r="B201" s="85" t="s">
        <v>945</v>
      </c>
      <c r="C201" s="2" t="s">
        <v>14</v>
      </c>
      <c r="D201" s="2" t="s">
        <v>946</v>
      </c>
      <c r="E201" s="86" t="s">
        <v>22</v>
      </c>
      <c r="F201" s="94">
        <v>6</v>
      </c>
      <c r="G201" s="91">
        <v>29.69</v>
      </c>
      <c r="H201" s="91">
        <v>37.11</v>
      </c>
      <c r="I201" s="91">
        <v>222.66</v>
      </c>
      <c r="J201" s="87">
        <v>3.8240847507587587E-5</v>
      </c>
    </row>
    <row r="202" spans="1:10" ht="51" x14ac:dyDescent="0.2">
      <c r="A202" s="2" t="s">
        <v>947</v>
      </c>
      <c r="B202" s="85" t="s">
        <v>939</v>
      </c>
      <c r="C202" s="2" t="s">
        <v>14</v>
      </c>
      <c r="D202" s="2" t="s">
        <v>940</v>
      </c>
      <c r="E202" s="86" t="s">
        <v>22</v>
      </c>
      <c r="F202" s="94">
        <v>6</v>
      </c>
      <c r="G202" s="91">
        <v>60.04</v>
      </c>
      <c r="H202" s="91">
        <v>75.05</v>
      </c>
      <c r="I202" s="91">
        <v>450.3</v>
      </c>
      <c r="J202" s="87">
        <v>7.7336987481661239E-5</v>
      </c>
    </row>
    <row r="203" spans="1:10" ht="25.5" x14ac:dyDescent="0.2">
      <c r="A203" s="2" t="s">
        <v>948</v>
      </c>
      <c r="B203" s="85" t="s">
        <v>949</v>
      </c>
      <c r="C203" s="2" t="s">
        <v>14</v>
      </c>
      <c r="D203" s="2" t="s">
        <v>950</v>
      </c>
      <c r="E203" s="86" t="s">
        <v>22</v>
      </c>
      <c r="F203" s="94">
        <v>3</v>
      </c>
      <c r="G203" s="91">
        <v>4.46</v>
      </c>
      <c r="H203" s="91">
        <v>5.57</v>
      </c>
      <c r="I203" s="91">
        <v>16.71</v>
      </c>
      <c r="J203" s="87">
        <v>2.8698668905586481E-6</v>
      </c>
    </row>
    <row r="204" spans="1:10" ht="38.25" x14ac:dyDescent="0.2">
      <c r="A204" s="2" t="s">
        <v>951</v>
      </c>
      <c r="B204" s="85" t="s">
        <v>952</v>
      </c>
      <c r="C204" s="2" t="s">
        <v>14</v>
      </c>
      <c r="D204" s="2" t="s">
        <v>953</v>
      </c>
      <c r="E204" s="86" t="s">
        <v>22</v>
      </c>
      <c r="F204" s="94">
        <v>6</v>
      </c>
      <c r="G204" s="91">
        <v>9.67</v>
      </c>
      <c r="H204" s="91">
        <v>12.08</v>
      </c>
      <c r="I204" s="91">
        <v>72.48</v>
      </c>
      <c r="J204" s="87">
        <v>1.2448112042351335E-5</v>
      </c>
    </row>
    <row r="205" spans="1:10" ht="25.5" x14ac:dyDescent="0.2">
      <c r="A205" s="2" t="s">
        <v>954</v>
      </c>
      <c r="B205" s="85" t="s">
        <v>955</v>
      </c>
      <c r="C205" s="2" t="s">
        <v>14</v>
      </c>
      <c r="D205" s="2" t="s">
        <v>956</v>
      </c>
      <c r="E205" s="86" t="s">
        <v>22</v>
      </c>
      <c r="F205" s="94">
        <v>1</v>
      </c>
      <c r="G205" s="91">
        <v>14.62</v>
      </c>
      <c r="H205" s="91">
        <v>18.27</v>
      </c>
      <c r="I205" s="91">
        <v>18.27</v>
      </c>
      <c r="J205" s="87">
        <v>3.1377898318675344E-6</v>
      </c>
    </row>
    <row r="206" spans="1:10" ht="25.5" x14ac:dyDescent="0.2">
      <c r="A206" s="2" t="s">
        <v>957</v>
      </c>
      <c r="B206" s="85" t="s">
        <v>958</v>
      </c>
      <c r="C206" s="2" t="s">
        <v>14</v>
      </c>
      <c r="D206" s="2" t="s">
        <v>959</v>
      </c>
      <c r="E206" s="86" t="s">
        <v>22</v>
      </c>
      <c r="F206" s="94">
        <v>41</v>
      </c>
      <c r="G206" s="91">
        <v>3.51</v>
      </c>
      <c r="H206" s="91">
        <v>4.38</v>
      </c>
      <c r="I206" s="91">
        <v>179.58</v>
      </c>
      <c r="J206" s="87">
        <v>3.0842052436057572E-5</v>
      </c>
    </row>
    <row r="207" spans="1:10" ht="25.5" x14ac:dyDescent="0.2">
      <c r="A207" s="2" t="s">
        <v>960</v>
      </c>
      <c r="B207" s="85" t="s">
        <v>376</v>
      </c>
      <c r="C207" s="2" t="s">
        <v>14</v>
      </c>
      <c r="D207" s="2" t="s">
        <v>377</v>
      </c>
      <c r="E207" s="86" t="s">
        <v>22</v>
      </c>
      <c r="F207" s="94">
        <v>6</v>
      </c>
      <c r="G207" s="91">
        <v>10.53</v>
      </c>
      <c r="H207" s="91">
        <v>13.16</v>
      </c>
      <c r="I207" s="91">
        <v>78.959999999999994</v>
      </c>
      <c r="J207" s="87">
        <v>1.3561022721634401E-5</v>
      </c>
    </row>
    <row r="208" spans="1:10" ht="25.5" x14ac:dyDescent="0.2">
      <c r="A208" s="2" t="s">
        <v>961</v>
      </c>
      <c r="B208" s="85" t="s">
        <v>378</v>
      </c>
      <c r="C208" s="2" t="s">
        <v>14</v>
      </c>
      <c r="D208" s="2" t="s">
        <v>379</v>
      </c>
      <c r="E208" s="86" t="s">
        <v>22</v>
      </c>
      <c r="F208" s="94">
        <v>3</v>
      </c>
      <c r="G208" s="91">
        <v>12.42</v>
      </c>
      <c r="H208" s="91">
        <v>15.52</v>
      </c>
      <c r="I208" s="91">
        <v>46.56</v>
      </c>
      <c r="J208" s="87">
        <v>7.9964693252190698E-6</v>
      </c>
    </row>
    <row r="209" spans="1:10" ht="25.5" x14ac:dyDescent="0.2">
      <c r="A209" s="2" t="s">
        <v>962</v>
      </c>
      <c r="B209" s="85" t="s">
        <v>963</v>
      </c>
      <c r="C209" s="2" t="s">
        <v>14</v>
      </c>
      <c r="D209" s="2" t="s">
        <v>964</v>
      </c>
      <c r="E209" s="86" t="s">
        <v>22</v>
      </c>
      <c r="F209" s="94">
        <v>1</v>
      </c>
      <c r="G209" s="91">
        <v>8.09</v>
      </c>
      <c r="H209" s="91">
        <v>10.11</v>
      </c>
      <c r="I209" s="91">
        <v>10.11</v>
      </c>
      <c r="J209" s="87">
        <v>1.7363467542518212E-6</v>
      </c>
    </row>
    <row r="210" spans="1:10" ht="25.5" x14ac:dyDescent="0.2">
      <c r="A210" s="2" t="s">
        <v>965</v>
      </c>
      <c r="B210" s="85" t="s">
        <v>388</v>
      </c>
      <c r="C210" s="2" t="s">
        <v>14</v>
      </c>
      <c r="D210" s="2" t="s">
        <v>389</v>
      </c>
      <c r="E210" s="86" t="s">
        <v>22</v>
      </c>
      <c r="F210" s="94">
        <v>1</v>
      </c>
      <c r="G210" s="91">
        <v>10.119999999999999</v>
      </c>
      <c r="H210" s="91">
        <v>12.65</v>
      </c>
      <c r="I210" s="91">
        <v>12.65</v>
      </c>
      <c r="J210" s="87">
        <v>2.1725802612547515E-6</v>
      </c>
    </row>
    <row r="211" spans="1:10" ht="25.5" x14ac:dyDescent="0.2">
      <c r="A211" s="2" t="s">
        <v>966</v>
      </c>
      <c r="B211" s="85" t="s">
        <v>967</v>
      </c>
      <c r="C211" s="2" t="s">
        <v>14</v>
      </c>
      <c r="D211" s="2" t="s">
        <v>968</v>
      </c>
      <c r="E211" s="86" t="s">
        <v>13</v>
      </c>
      <c r="F211" s="94">
        <v>66.709999999999994</v>
      </c>
      <c r="G211" s="91">
        <v>15.78</v>
      </c>
      <c r="H211" s="91">
        <v>19.72</v>
      </c>
      <c r="I211" s="91">
        <v>1315.52</v>
      </c>
      <c r="J211" s="87">
        <v>2.2593460753247833E-4</v>
      </c>
    </row>
    <row r="212" spans="1:10" ht="25.5" x14ac:dyDescent="0.2">
      <c r="A212" s="2" t="s">
        <v>969</v>
      </c>
      <c r="B212" s="85" t="s">
        <v>970</v>
      </c>
      <c r="C212" s="2" t="s">
        <v>14</v>
      </c>
      <c r="D212" s="2" t="s">
        <v>971</v>
      </c>
      <c r="E212" s="86" t="s">
        <v>13</v>
      </c>
      <c r="F212" s="94">
        <v>43.48</v>
      </c>
      <c r="G212" s="91">
        <v>23.97</v>
      </c>
      <c r="H212" s="91">
        <v>29.96</v>
      </c>
      <c r="I212" s="91">
        <v>1302.6600000000001</v>
      </c>
      <c r="J212" s="87">
        <v>2.2372596072143199E-4</v>
      </c>
    </row>
    <row r="213" spans="1:10" ht="25.5" x14ac:dyDescent="0.2">
      <c r="A213" s="2" t="s">
        <v>972</v>
      </c>
      <c r="B213" s="85" t="s">
        <v>372</v>
      </c>
      <c r="C213" s="2" t="s">
        <v>14</v>
      </c>
      <c r="D213" s="2" t="s">
        <v>373</v>
      </c>
      <c r="E213" s="86" t="s">
        <v>13</v>
      </c>
      <c r="F213" s="94">
        <v>37.299999999999997</v>
      </c>
      <c r="G213" s="91">
        <v>16.71</v>
      </c>
      <c r="H213" s="91">
        <v>20.88</v>
      </c>
      <c r="I213" s="91">
        <v>778.82</v>
      </c>
      <c r="J213" s="87">
        <v>1.3375881099370954E-4</v>
      </c>
    </row>
    <row r="214" spans="1:10" ht="25.5" x14ac:dyDescent="0.2">
      <c r="A214" s="2" t="s">
        <v>973</v>
      </c>
      <c r="B214" s="85" t="s">
        <v>374</v>
      </c>
      <c r="C214" s="2" t="s">
        <v>14</v>
      </c>
      <c r="D214" s="2" t="s">
        <v>375</v>
      </c>
      <c r="E214" s="86" t="s">
        <v>13</v>
      </c>
      <c r="F214" s="94">
        <v>69.790000000000006</v>
      </c>
      <c r="G214" s="91">
        <v>19.18</v>
      </c>
      <c r="H214" s="91">
        <v>23.97</v>
      </c>
      <c r="I214" s="91">
        <v>1672.86</v>
      </c>
      <c r="J214" s="87">
        <v>2.8730613563973309E-4</v>
      </c>
    </row>
    <row r="215" spans="1:10" ht="25.5" x14ac:dyDescent="0.2">
      <c r="A215" s="2" t="s">
        <v>974</v>
      </c>
      <c r="B215" s="85" t="s">
        <v>975</v>
      </c>
      <c r="C215" s="2" t="s">
        <v>14</v>
      </c>
      <c r="D215" s="2" t="s">
        <v>976</v>
      </c>
      <c r="E215" s="86" t="s">
        <v>22</v>
      </c>
      <c r="F215" s="94">
        <v>28</v>
      </c>
      <c r="G215" s="91">
        <v>8.77</v>
      </c>
      <c r="H215" s="91">
        <v>10.96</v>
      </c>
      <c r="I215" s="91">
        <v>306.88</v>
      </c>
      <c r="J215" s="87">
        <v>5.2705251428763488E-5</v>
      </c>
    </row>
    <row r="216" spans="1:10" ht="25.5" x14ac:dyDescent="0.2">
      <c r="A216" s="2" t="s">
        <v>977</v>
      </c>
      <c r="B216" s="85" t="s">
        <v>978</v>
      </c>
      <c r="C216" s="2" t="s">
        <v>14</v>
      </c>
      <c r="D216" s="2" t="s">
        <v>979</v>
      </c>
      <c r="E216" s="86" t="s">
        <v>22</v>
      </c>
      <c r="F216" s="94">
        <v>8</v>
      </c>
      <c r="G216" s="91">
        <v>13.93</v>
      </c>
      <c r="H216" s="91">
        <v>17.41</v>
      </c>
      <c r="I216" s="91">
        <v>139.28</v>
      </c>
      <c r="J216" s="87">
        <v>2.3920709785578007E-5</v>
      </c>
    </row>
    <row r="217" spans="1:10" ht="25.5" x14ac:dyDescent="0.2">
      <c r="A217" s="2" t="s">
        <v>980</v>
      </c>
      <c r="B217" s="85" t="s">
        <v>382</v>
      </c>
      <c r="C217" s="2" t="s">
        <v>14</v>
      </c>
      <c r="D217" s="2" t="s">
        <v>383</v>
      </c>
      <c r="E217" s="86" t="s">
        <v>22</v>
      </c>
      <c r="F217" s="94">
        <v>2</v>
      </c>
      <c r="G217" s="91">
        <v>16.940000000000001</v>
      </c>
      <c r="H217" s="91">
        <v>21.17</v>
      </c>
      <c r="I217" s="91">
        <v>42.34</v>
      </c>
      <c r="J217" s="87">
        <v>7.2717034198834926E-6</v>
      </c>
    </row>
    <row r="218" spans="1:10" ht="25.5" x14ac:dyDescent="0.2">
      <c r="A218" s="2" t="s">
        <v>981</v>
      </c>
      <c r="B218" s="85" t="s">
        <v>384</v>
      </c>
      <c r="C218" s="2" t="s">
        <v>14</v>
      </c>
      <c r="D218" s="2" t="s">
        <v>385</v>
      </c>
      <c r="E218" s="86" t="s">
        <v>22</v>
      </c>
      <c r="F218" s="94">
        <v>5</v>
      </c>
      <c r="G218" s="91">
        <v>20.149999999999999</v>
      </c>
      <c r="H218" s="91">
        <v>25.18</v>
      </c>
      <c r="I218" s="91">
        <v>125.9</v>
      </c>
      <c r="J218" s="87">
        <v>2.1622755327428713E-5</v>
      </c>
    </row>
    <row r="219" spans="1:10" ht="38.25" x14ac:dyDescent="0.2">
      <c r="A219" s="2" t="s">
        <v>982</v>
      </c>
      <c r="B219" s="85" t="s">
        <v>983</v>
      </c>
      <c r="C219" s="2" t="s">
        <v>14</v>
      </c>
      <c r="D219" s="2" t="s">
        <v>984</v>
      </c>
      <c r="E219" s="86" t="s">
        <v>22</v>
      </c>
      <c r="F219" s="94">
        <v>1</v>
      </c>
      <c r="G219" s="91">
        <v>16.420000000000002</v>
      </c>
      <c r="H219" s="91">
        <v>20.52</v>
      </c>
      <c r="I219" s="91">
        <v>20.52</v>
      </c>
      <c r="J219" s="87">
        <v>3.5242171510630435E-6</v>
      </c>
    </row>
    <row r="220" spans="1:10" ht="25.5" x14ac:dyDescent="0.2">
      <c r="A220" s="2" t="s">
        <v>985</v>
      </c>
      <c r="B220" s="85" t="s">
        <v>986</v>
      </c>
      <c r="C220" s="2" t="s">
        <v>14</v>
      </c>
      <c r="D220" s="2" t="s">
        <v>987</v>
      </c>
      <c r="E220" s="86" t="s">
        <v>22</v>
      </c>
      <c r="F220" s="94">
        <v>1</v>
      </c>
      <c r="G220" s="91">
        <v>10.44</v>
      </c>
      <c r="H220" s="91">
        <v>13.05</v>
      </c>
      <c r="I220" s="91">
        <v>13.05</v>
      </c>
      <c r="J220" s="87">
        <v>2.2412784513339532E-6</v>
      </c>
    </row>
    <row r="221" spans="1:10" ht="25.5" x14ac:dyDescent="0.2">
      <c r="A221" s="2" t="s">
        <v>988</v>
      </c>
      <c r="B221" s="85" t="s">
        <v>386</v>
      </c>
      <c r="C221" s="2" t="s">
        <v>14</v>
      </c>
      <c r="D221" s="2" t="s">
        <v>387</v>
      </c>
      <c r="E221" s="86" t="s">
        <v>22</v>
      </c>
      <c r="F221" s="94">
        <v>1</v>
      </c>
      <c r="G221" s="91">
        <v>29.82</v>
      </c>
      <c r="H221" s="91">
        <v>37.270000000000003</v>
      </c>
      <c r="I221" s="91">
        <v>37.270000000000003</v>
      </c>
      <c r="J221" s="87">
        <v>6.4009538606296116E-6</v>
      </c>
    </row>
    <row r="222" spans="1:10" ht="14.25" x14ac:dyDescent="0.2">
      <c r="A222" s="1" t="s">
        <v>989</v>
      </c>
      <c r="B222" s="1"/>
      <c r="C222" s="1"/>
      <c r="D222" s="1" t="s">
        <v>990</v>
      </c>
      <c r="E222" s="1"/>
      <c r="F222" s="93"/>
      <c r="G222" s="5"/>
      <c r="H222" s="5"/>
      <c r="I222" s="90">
        <v>23499.27</v>
      </c>
      <c r="J222" s="84">
        <v>4.0358932929562014E-3</v>
      </c>
    </row>
    <row r="223" spans="1:10" ht="38.25" x14ac:dyDescent="0.2">
      <c r="A223" s="2" t="s">
        <v>991</v>
      </c>
      <c r="B223" s="85" t="s">
        <v>992</v>
      </c>
      <c r="C223" s="2" t="s">
        <v>14</v>
      </c>
      <c r="D223" s="2" t="s">
        <v>993</v>
      </c>
      <c r="E223" s="86" t="s">
        <v>22</v>
      </c>
      <c r="F223" s="94">
        <v>16</v>
      </c>
      <c r="G223" s="91">
        <v>20.32</v>
      </c>
      <c r="H223" s="91">
        <v>25.4</v>
      </c>
      <c r="I223" s="91">
        <v>406.4</v>
      </c>
      <c r="J223" s="87">
        <v>6.9797361120468851E-5</v>
      </c>
    </row>
    <row r="224" spans="1:10" ht="14.25" x14ac:dyDescent="0.2">
      <c r="A224" s="2" t="s">
        <v>994</v>
      </c>
      <c r="B224" s="85" t="s">
        <v>995</v>
      </c>
      <c r="C224" s="2" t="s">
        <v>101</v>
      </c>
      <c r="D224" s="2" t="s">
        <v>1654</v>
      </c>
      <c r="E224" s="86" t="s">
        <v>22</v>
      </c>
      <c r="F224" s="94">
        <v>10</v>
      </c>
      <c r="G224" s="91">
        <v>48.54</v>
      </c>
      <c r="H224" s="91">
        <v>60.67</v>
      </c>
      <c r="I224" s="91">
        <v>606.70000000000005</v>
      </c>
      <c r="J224" s="87">
        <v>1.0419797980262906E-4</v>
      </c>
    </row>
    <row r="225" spans="1:10" ht="25.5" x14ac:dyDescent="0.2">
      <c r="A225" s="2" t="s">
        <v>996</v>
      </c>
      <c r="B225" s="85" t="s">
        <v>997</v>
      </c>
      <c r="C225" s="2" t="s">
        <v>14</v>
      </c>
      <c r="D225" s="2" t="s">
        <v>998</v>
      </c>
      <c r="E225" s="86" t="s">
        <v>22</v>
      </c>
      <c r="F225" s="94">
        <v>2</v>
      </c>
      <c r="G225" s="91">
        <v>71.489999999999995</v>
      </c>
      <c r="H225" s="91">
        <v>89.36</v>
      </c>
      <c r="I225" s="91">
        <v>178.72</v>
      </c>
      <c r="J225" s="87">
        <v>3.0694351327387289E-5</v>
      </c>
    </row>
    <row r="226" spans="1:10" ht="63.75" x14ac:dyDescent="0.2">
      <c r="A226" s="2" t="s">
        <v>999</v>
      </c>
      <c r="B226" s="85" t="s">
        <v>1000</v>
      </c>
      <c r="C226" s="2" t="s">
        <v>313</v>
      </c>
      <c r="D226" s="2" t="s">
        <v>1001</v>
      </c>
      <c r="E226" s="86" t="s">
        <v>22</v>
      </c>
      <c r="F226" s="94">
        <v>5</v>
      </c>
      <c r="G226" s="91">
        <v>454.05</v>
      </c>
      <c r="H226" s="91">
        <v>567.55999999999995</v>
      </c>
      <c r="I226" s="91">
        <v>2837.8</v>
      </c>
      <c r="J226" s="87">
        <v>4.8737930951689597E-4</v>
      </c>
    </row>
    <row r="227" spans="1:10" ht="25.5" x14ac:dyDescent="0.2">
      <c r="A227" s="2" t="s">
        <v>1002</v>
      </c>
      <c r="B227" s="85" t="s">
        <v>1003</v>
      </c>
      <c r="C227" s="2" t="s">
        <v>14</v>
      </c>
      <c r="D227" s="2" t="s">
        <v>1004</v>
      </c>
      <c r="E227" s="86" t="s">
        <v>22</v>
      </c>
      <c r="F227" s="94">
        <v>22</v>
      </c>
      <c r="G227" s="91">
        <v>201.23</v>
      </c>
      <c r="H227" s="91">
        <v>251.53</v>
      </c>
      <c r="I227" s="91">
        <v>5533.66</v>
      </c>
      <c r="J227" s="87">
        <v>9.5038106628418716E-4</v>
      </c>
    </row>
    <row r="228" spans="1:10" ht="38.25" x14ac:dyDescent="0.2">
      <c r="A228" s="2" t="s">
        <v>1005</v>
      </c>
      <c r="B228" s="85" t="s">
        <v>1006</v>
      </c>
      <c r="C228" s="2" t="s">
        <v>14</v>
      </c>
      <c r="D228" s="2" t="s">
        <v>1007</v>
      </c>
      <c r="E228" s="86" t="s">
        <v>22</v>
      </c>
      <c r="F228" s="94">
        <v>26</v>
      </c>
      <c r="G228" s="91">
        <v>8.58</v>
      </c>
      <c r="H228" s="91">
        <v>10.72</v>
      </c>
      <c r="I228" s="91">
        <v>278.72000000000003</v>
      </c>
      <c r="J228" s="87">
        <v>4.7868898847187696E-5</v>
      </c>
    </row>
    <row r="229" spans="1:10" ht="38.25" x14ac:dyDescent="0.2">
      <c r="A229" s="2" t="s">
        <v>1008</v>
      </c>
      <c r="B229" s="85" t="s">
        <v>1009</v>
      </c>
      <c r="C229" s="2" t="s">
        <v>14</v>
      </c>
      <c r="D229" s="2" t="s">
        <v>1010</v>
      </c>
      <c r="E229" s="86" t="s">
        <v>22</v>
      </c>
      <c r="F229" s="94">
        <v>4</v>
      </c>
      <c r="G229" s="91">
        <v>20.260000000000002</v>
      </c>
      <c r="H229" s="91">
        <v>25.32</v>
      </c>
      <c r="I229" s="91">
        <v>101.28</v>
      </c>
      <c r="J229" s="87">
        <v>1.7394381728053853E-5</v>
      </c>
    </row>
    <row r="230" spans="1:10" ht="38.25" x14ac:dyDescent="0.2">
      <c r="A230" s="2" t="s">
        <v>1011</v>
      </c>
      <c r="B230" s="85" t="s">
        <v>402</v>
      </c>
      <c r="C230" s="2" t="s">
        <v>14</v>
      </c>
      <c r="D230" s="2" t="s">
        <v>403</v>
      </c>
      <c r="E230" s="86" t="s">
        <v>22</v>
      </c>
      <c r="F230" s="94">
        <v>10</v>
      </c>
      <c r="G230" s="91">
        <v>5.36</v>
      </c>
      <c r="H230" s="91">
        <v>6.7</v>
      </c>
      <c r="I230" s="91">
        <v>67</v>
      </c>
      <c r="J230" s="87">
        <v>1.1506946838266272E-5</v>
      </c>
    </row>
    <row r="231" spans="1:10" ht="38.25" x14ac:dyDescent="0.2">
      <c r="A231" s="2" t="s">
        <v>1012</v>
      </c>
      <c r="B231" s="85" t="s">
        <v>400</v>
      </c>
      <c r="C231" s="2" t="s">
        <v>14</v>
      </c>
      <c r="D231" s="2" t="s">
        <v>401</v>
      </c>
      <c r="E231" s="86" t="s">
        <v>22</v>
      </c>
      <c r="F231" s="94">
        <v>8</v>
      </c>
      <c r="G231" s="91">
        <v>9.4600000000000009</v>
      </c>
      <c r="H231" s="91">
        <v>11.82</v>
      </c>
      <c r="I231" s="91">
        <v>94.56</v>
      </c>
      <c r="J231" s="87">
        <v>1.6240252134723263E-5</v>
      </c>
    </row>
    <row r="232" spans="1:10" ht="38.25" x14ac:dyDescent="0.2">
      <c r="A232" s="2" t="s">
        <v>1013</v>
      </c>
      <c r="B232" s="85" t="s">
        <v>398</v>
      </c>
      <c r="C232" s="2" t="s">
        <v>14</v>
      </c>
      <c r="D232" s="2" t="s">
        <v>399</v>
      </c>
      <c r="E232" s="86" t="s">
        <v>22</v>
      </c>
      <c r="F232" s="94">
        <v>10</v>
      </c>
      <c r="G232" s="91">
        <v>16.55</v>
      </c>
      <c r="H232" s="91">
        <v>20.68</v>
      </c>
      <c r="I232" s="91">
        <v>206.8</v>
      </c>
      <c r="J232" s="87">
        <v>3.5516964270947239E-5</v>
      </c>
    </row>
    <row r="233" spans="1:10" ht="38.25" x14ac:dyDescent="0.2">
      <c r="A233" s="2" t="s">
        <v>1014</v>
      </c>
      <c r="B233" s="85" t="s">
        <v>1015</v>
      </c>
      <c r="C233" s="2" t="s">
        <v>14</v>
      </c>
      <c r="D233" s="2" t="s">
        <v>1016</v>
      </c>
      <c r="E233" s="86" t="s">
        <v>22</v>
      </c>
      <c r="F233" s="94">
        <v>18</v>
      </c>
      <c r="G233" s="91">
        <v>307.91000000000003</v>
      </c>
      <c r="H233" s="91">
        <v>384.88</v>
      </c>
      <c r="I233" s="91">
        <v>6927.84</v>
      </c>
      <c r="J233" s="87">
        <v>1.1898251728957405E-3</v>
      </c>
    </row>
    <row r="234" spans="1:10" ht="38.25" x14ac:dyDescent="0.2">
      <c r="A234" s="2" t="s">
        <v>1017</v>
      </c>
      <c r="B234" s="85" t="s">
        <v>1018</v>
      </c>
      <c r="C234" s="2" t="s">
        <v>14</v>
      </c>
      <c r="D234" s="2" t="s">
        <v>1019</v>
      </c>
      <c r="E234" s="86" t="s">
        <v>22</v>
      </c>
      <c r="F234" s="94">
        <v>4</v>
      </c>
      <c r="G234" s="91">
        <v>13.76</v>
      </c>
      <c r="H234" s="91">
        <v>17.2</v>
      </c>
      <c r="I234" s="91">
        <v>68.8</v>
      </c>
      <c r="J234" s="87">
        <v>1.1816088693622681E-5</v>
      </c>
    </row>
    <row r="235" spans="1:10" ht="38.25" x14ac:dyDescent="0.2">
      <c r="A235" s="2" t="s">
        <v>1020</v>
      </c>
      <c r="B235" s="85" t="s">
        <v>69</v>
      </c>
      <c r="C235" s="2" t="s">
        <v>14</v>
      </c>
      <c r="D235" s="2" t="s">
        <v>70</v>
      </c>
      <c r="E235" s="86" t="s">
        <v>22</v>
      </c>
      <c r="F235" s="94">
        <v>22</v>
      </c>
      <c r="G235" s="91">
        <v>7.94</v>
      </c>
      <c r="H235" s="91">
        <v>9.92</v>
      </c>
      <c r="I235" s="91">
        <v>218.24</v>
      </c>
      <c r="J235" s="87">
        <v>3.7481732507212407E-5</v>
      </c>
    </row>
    <row r="236" spans="1:10" ht="38.25" x14ac:dyDescent="0.2">
      <c r="A236" s="2" t="s">
        <v>1021</v>
      </c>
      <c r="B236" s="85" t="s">
        <v>1022</v>
      </c>
      <c r="C236" s="2" t="s">
        <v>14</v>
      </c>
      <c r="D236" s="2" t="s">
        <v>1023</v>
      </c>
      <c r="E236" s="86" t="s">
        <v>22</v>
      </c>
      <c r="F236" s="94">
        <v>8</v>
      </c>
      <c r="G236" s="91">
        <v>35.78</v>
      </c>
      <c r="H236" s="91">
        <v>44.72</v>
      </c>
      <c r="I236" s="91">
        <v>357.76</v>
      </c>
      <c r="J236" s="87">
        <v>6.144366120683794E-5</v>
      </c>
    </row>
    <row r="237" spans="1:10" ht="38.25" x14ac:dyDescent="0.2">
      <c r="A237" s="2" t="s">
        <v>1024</v>
      </c>
      <c r="B237" s="85" t="s">
        <v>1025</v>
      </c>
      <c r="C237" s="2" t="s">
        <v>14</v>
      </c>
      <c r="D237" s="2" t="s">
        <v>1026</v>
      </c>
      <c r="E237" s="86" t="s">
        <v>22</v>
      </c>
      <c r="F237" s="94">
        <v>6</v>
      </c>
      <c r="G237" s="91">
        <v>9.4600000000000009</v>
      </c>
      <c r="H237" s="91">
        <v>11.82</v>
      </c>
      <c r="I237" s="91">
        <v>70.92</v>
      </c>
      <c r="J237" s="87">
        <v>1.2180189101042449E-5</v>
      </c>
    </row>
    <row r="238" spans="1:10" ht="38.25" x14ac:dyDescent="0.2">
      <c r="A238" s="2" t="s">
        <v>1027</v>
      </c>
      <c r="B238" s="85" t="s">
        <v>71</v>
      </c>
      <c r="C238" s="2" t="s">
        <v>14</v>
      </c>
      <c r="D238" s="2" t="s">
        <v>72</v>
      </c>
      <c r="E238" s="86" t="s">
        <v>22</v>
      </c>
      <c r="F238" s="94">
        <v>5</v>
      </c>
      <c r="G238" s="91">
        <v>18.89</v>
      </c>
      <c r="H238" s="91">
        <v>23.61</v>
      </c>
      <c r="I238" s="91">
        <v>118.05</v>
      </c>
      <c r="J238" s="87">
        <v>2.027455334712438E-5</v>
      </c>
    </row>
    <row r="239" spans="1:10" ht="38.25" x14ac:dyDescent="0.2">
      <c r="A239" s="2" t="s">
        <v>1028</v>
      </c>
      <c r="B239" s="85" t="s">
        <v>73</v>
      </c>
      <c r="C239" s="2" t="s">
        <v>14</v>
      </c>
      <c r="D239" s="2" t="s">
        <v>74</v>
      </c>
      <c r="E239" s="86" t="s">
        <v>13</v>
      </c>
      <c r="F239" s="94">
        <v>54.28</v>
      </c>
      <c r="G239" s="91">
        <v>42.45</v>
      </c>
      <c r="H239" s="91">
        <v>53.06</v>
      </c>
      <c r="I239" s="91">
        <v>2880.09</v>
      </c>
      <c r="J239" s="87">
        <v>4.9464242566301959E-4</v>
      </c>
    </row>
    <row r="240" spans="1:10" ht="38.25" x14ac:dyDescent="0.2">
      <c r="A240" s="2" t="s">
        <v>1029</v>
      </c>
      <c r="B240" s="85" t="s">
        <v>394</v>
      </c>
      <c r="C240" s="2" t="s">
        <v>14</v>
      </c>
      <c r="D240" s="2" t="s">
        <v>395</v>
      </c>
      <c r="E240" s="86" t="s">
        <v>13</v>
      </c>
      <c r="F240" s="94">
        <v>1.5</v>
      </c>
      <c r="G240" s="91">
        <v>52.39</v>
      </c>
      <c r="H240" s="91">
        <v>65.48</v>
      </c>
      <c r="I240" s="91">
        <v>98.22</v>
      </c>
      <c r="J240" s="87">
        <v>1.6868840573947959E-5</v>
      </c>
    </row>
    <row r="241" spans="1:10" ht="38.25" x14ac:dyDescent="0.2">
      <c r="A241" s="2" t="s">
        <v>1030</v>
      </c>
      <c r="B241" s="85" t="s">
        <v>77</v>
      </c>
      <c r="C241" s="2" t="s">
        <v>14</v>
      </c>
      <c r="D241" s="2" t="s">
        <v>78</v>
      </c>
      <c r="E241" s="86" t="s">
        <v>13</v>
      </c>
      <c r="F241" s="94">
        <v>32.78</v>
      </c>
      <c r="G241" s="91">
        <v>14.32</v>
      </c>
      <c r="H241" s="91">
        <v>17.899999999999999</v>
      </c>
      <c r="I241" s="91">
        <v>586.76</v>
      </c>
      <c r="J241" s="87">
        <v>1.0077337502718087E-4</v>
      </c>
    </row>
    <row r="242" spans="1:10" ht="38.25" x14ac:dyDescent="0.2">
      <c r="A242" s="2" t="s">
        <v>1031</v>
      </c>
      <c r="B242" s="85" t="s">
        <v>75</v>
      </c>
      <c r="C242" s="2" t="s">
        <v>14</v>
      </c>
      <c r="D242" s="2" t="s">
        <v>76</v>
      </c>
      <c r="E242" s="86" t="s">
        <v>13</v>
      </c>
      <c r="F242" s="94">
        <v>40.15</v>
      </c>
      <c r="G242" s="91">
        <v>22.06</v>
      </c>
      <c r="H242" s="91">
        <v>27.57</v>
      </c>
      <c r="I242" s="91">
        <v>1106.93</v>
      </c>
      <c r="J242" s="87">
        <v>1.9011021886092665E-4</v>
      </c>
    </row>
    <row r="243" spans="1:10" ht="38.25" x14ac:dyDescent="0.2">
      <c r="A243" s="2" t="s">
        <v>1032</v>
      </c>
      <c r="B243" s="85" t="s">
        <v>396</v>
      </c>
      <c r="C243" s="2" t="s">
        <v>14</v>
      </c>
      <c r="D243" s="2" t="s">
        <v>397</v>
      </c>
      <c r="E243" s="86" t="s">
        <v>13</v>
      </c>
      <c r="F243" s="94">
        <v>17.97</v>
      </c>
      <c r="G243" s="91">
        <v>33.57</v>
      </c>
      <c r="H243" s="91">
        <v>41.96</v>
      </c>
      <c r="I243" s="91">
        <v>754.02</v>
      </c>
      <c r="J243" s="87">
        <v>1.2949952320879903E-4</v>
      </c>
    </row>
    <row r="244" spans="1:10" ht="14.25" x14ac:dyDescent="0.2">
      <c r="A244" s="1" t="s">
        <v>1033</v>
      </c>
      <c r="B244" s="1"/>
      <c r="C244" s="1"/>
      <c r="D244" s="1" t="s">
        <v>1034</v>
      </c>
      <c r="E244" s="1"/>
      <c r="F244" s="93"/>
      <c r="G244" s="5"/>
      <c r="H244" s="5"/>
      <c r="I244" s="90">
        <v>129006.05</v>
      </c>
      <c r="J244" s="84">
        <v>2.2156205360667473E-2</v>
      </c>
    </row>
    <row r="245" spans="1:10" ht="25.5" x14ac:dyDescent="0.2">
      <c r="A245" s="2" t="s">
        <v>1035</v>
      </c>
      <c r="B245" s="85" t="s">
        <v>367</v>
      </c>
      <c r="C245" s="2" t="s">
        <v>17</v>
      </c>
      <c r="D245" s="2" t="s">
        <v>458</v>
      </c>
      <c r="E245" s="86" t="s">
        <v>254</v>
      </c>
      <c r="F245" s="94">
        <v>210</v>
      </c>
      <c r="G245" s="91">
        <v>64.22</v>
      </c>
      <c r="H245" s="91">
        <v>80.27</v>
      </c>
      <c r="I245" s="91">
        <v>16856.7</v>
      </c>
      <c r="J245" s="87">
        <v>2.8950619517701952E-3</v>
      </c>
    </row>
    <row r="246" spans="1:10" ht="14.25" x14ac:dyDescent="0.2">
      <c r="A246" s="2" t="s">
        <v>1036</v>
      </c>
      <c r="B246" s="85" t="s">
        <v>1037</v>
      </c>
      <c r="C246" s="2" t="s">
        <v>58</v>
      </c>
      <c r="D246" s="2" t="s">
        <v>1038</v>
      </c>
      <c r="E246" s="86" t="s">
        <v>22</v>
      </c>
      <c r="F246" s="94">
        <v>20</v>
      </c>
      <c r="G246" s="91">
        <v>87.07</v>
      </c>
      <c r="H246" s="91">
        <v>108.83</v>
      </c>
      <c r="I246" s="91">
        <v>2176.6</v>
      </c>
      <c r="J246" s="87">
        <v>3.7382120131597565E-4</v>
      </c>
    </row>
    <row r="247" spans="1:10" ht="25.5" x14ac:dyDescent="0.2">
      <c r="A247" s="2" t="s">
        <v>1039</v>
      </c>
      <c r="B247" s="85" t="s">
        <v>438</v>
      </c>
      <c r="C247" s="2" t="s">
        <v>17</v>
      </c>
      <c r="D247" s="2" t="s">
        <v>471</v>
      </c>
      <c r="E247" s="86" t="s">
        <v>253</v>
      </c>
      <c r="F247" s="94">
        <v>26</v>
      </c>
      <c r="G247" s="91">
        <v>74.94</v>
      </c>
      <c r="H247" s="91">
        <v>93.67</v>
      </c>
      <c r="I247" s="91">
        <v>2435.42</v>
      </c>
      <c r="J247" s="87">
        <v>4.1827236520672307E-4</v>
      </c>
    </row>
    <row r="248" spans="1:10" ht="14.25" x14ac:dyDescent="0.2">
      <c r="A248" s="2" t="s">
        <v>1040</v>
      </c>
      <c r="B248" s="85" t="s">
        <v>1041</v>
      </c>
      <c r="C248" s="2" t="s">
        <v>17</v>
      </c>
      <c r="D248" s="2" t="s">
        <v>1655</v>
      </c>
      <c r="E248" s="86" t="s">
        <v>253</v>
      </c>
      <c r="F248" s="94">
        <v>395</v>
      </c>
      <c r="G248" s="91">
        <v>4.9000000000000004</v>
      </c>
      <c r="H248" s="91">
        <v>6.12</v>
      </c>
      <c r="I248" s="91">
        <v>2417.4</v>
      </c>
      <c r="J248" s="87">
        <v>4.1517751174365502E-4</v>
      </c>
    </row>
    <row r="249" spans="1:10" ht="14.25" x14ac:dyDescent="0.2">
      <c r="A249" s="2" t="s">
        <v>1042</v>
      </c>
      <c r="B249" s="85" t="s">
        <v>1043</v>
      </c>
      <c r="C249" s="2" t="s">
        <v>58</v>
      </c>
      <c r="D249" s="2" t="s">
        <v>1656</v>
      </c>
      <c r="E249" s="86" t="s">
        <v>22</v>
      </c>
      <c r="F249" s="94">
        <v>60</v>
      </c>
      <c r="G249" s="91">
        <v>10.76</v>
      </c>
      <c r="H249" s="91">
        <v>13.45</v>
      </c>
      <c r="I249" s="91">
        <v>807</v>
      </c>
      <c r="J249" s="87">
        <v>1.3859859848478929E-4</v>
      </c>
    </row>
    <row r="250" spans="1:10" ht="25.5" x14ac:dyDescent="0.2">
      <c r="A250" s="2" t="s">
        <v>1044</v>
      </c>
      <c r="B250" s="85" t="s">
        <v>1045</v>
      </c>
      <c r="C250" s="2" t="s">
        <v>17</v>
      </c>
      <c r="D250" s="2" t="s">
        <v>1657</v>
      </c>
      <c r="E250" s="86" t="s">
        <v>253</v>
      </c>
      <c r="F250" s="94">
        <v>18</v>
      </c>
      <c r="G250" s="91">
        <v>77.459999999999994</v>
      </c>
      <c r="H250" s="91">
        <v>96.82</v>
      </c>
      <c r="I250" s="91">
        <v>1742.76</v>
      </c>
      <c r="J250" s="87">
        <v>2.9931114435607356E-4</v>
      </c>
    </row>
    <row r="251" spans="1:10" ht="25.5" x14ac:dyDescent="0.2">
      <c r="A251" s="2" t="s">
        <v>1046</v>
      </c>
      <c r="B251" s="85" t="s">
        <v>369</v>
      </c>
      <c r="C251" s="2" t="s">
        <v>17</v>
      </c>
      <c r="D251" s="2" t="s">
        <v>459</v>
      </c>
      <c r="E251" s="86" t="s">
        <v>253</v>
      </c>
      <c r="F251" s="94">
        <v>224</v>
      </c>
      <c r="G251" s="91">
        <v>9.5</v>
      </c>
      <c r="H251" s="91">
        <v>11.87</v>
      </c>
      <c r="I251" s="91">
        <v>2658.88</v>
      </c>
      <c r="J251" s="87">
        <v>4.5665060909446905E-4</v>
      </c>
    </row>
    <row r="252" spans="1:10" ht="25.5" x14ac:dyDescent="0.2">
      <c r="A252" s="2" t="s">
        <v>1047</v>
      </c>
      <c r="B252" s="85" t="s">
        <v>96</v>
      </c>
      <c r="C252" s="2" t="s">
        <v>17</v>
      </c>
      <c r="D252" s="2" t="s">
        <v>135</v>
      </c>
      <c r="E252" s="86" t="s">
        <v>254</v>
      </c>
      <c r="F252" s="94">
        <v>250</v>
      </c>
      <c r="G252" s="91">
        <v>22.01</v>
      </c>
      <c r="H252" s="91">
        <v>27.51</v>
      </c>
      <c r="I252" s="91">
        <v>6877.5</v>
      </c>
      <c r="J252" s="87">
        <v>1.1811795056742729E-3</v>
      </c>
    </row>
    <row r="253" spans="1:10" ht="25.5" x14ac:dyDescent="0.2">
      <c r="A253" s="2" t="s">
        <v>1048</v>
      </c>
      <c r="B253" s="85" t="s">
        <v>1049</v>
      </c>
      <c r="C253" s="2" t="s">
        <v>14</v>
      </c>
      <c r="D253" s="2" t="s">
        <v>1050</v>
      </c>
      <c r="E253" s="86" t="s">
        <v>22</v>
      </c>
      <c r="F253" s="94">
        <v>160</v>
      </c>
      <c r="G253" s="91">
        <v>18.670000000000002</v>
      </c>
      <c r="H253" s="91">
        <v>23.33</v>
      </c>
      <c r="I253" s="91">
        <v>3732.8</v>
      </c>
      <c r="J253" s="87">
        <v>6.4109150981910955E-4</v>
      </c>
    </row>
    <row r="254" spans="1:10" ht="25.5" x14ac:dyDescent="0.2">
      <c r="A254" s="2" t="s">
        <v>1051</v>
      </c>
      <c r="B254" s="85" t="s">
        <v>81</v>
      </c>
      <c r="C254" s="2" t="s">
        <v>14</v>
      </c>
      <c r="D254" s="2" t="s">
        <v>82</v>
      </c>
      <c r="E254" s="86" t="s">
        <v>22</v>
      </c>
      <c r="F254" s="94">
        <v>280</v>
      </c>
      <c r="G254" s="91">
        <v>7.44</v>
      </c>
      <c r="H254" s="91">
        <v>9.3000000000000007</v>
      </c>
      <c r="I254" s="91">
        <v>2604</v>
      </c>
      <c r="J254" s="87">
        <v>4.472252174156026E-4</v>
      </c>
    </row>
    <row r="255" spans="1:10" ht="38.25" x14ac:dyDescent="0.2">
      <c r="A255" s="2" t="s">
        <v>1052</v>
      </c>
      <c r="B255" s="85" t="s">
        <v>816</v>
      </c>
      <c r="C255" s="2" t="s">
        <v>14</v>
      </c>
      <c r="D255" s="2" t="s">
        <v>817</v>
      </c>
      <c r="E255" s="86" t="s">
        <v>13</v>
      </c>
      <c r="F255" s="94">
        <v>344</v>
      </c>
      <c r="G255" s="91">
        <v>8.08</v>
      </c>
      <c r="H255" s="91">
        <v>10.1</v>
      </c>
      <c r="I255" s="91">
        <v>3474.4</v>
      </c>
      <c r="J255" s="87">
        <v>5.9671247902794535E-4</v>
      </c>
    </row>
    <row r="256" spans="1:10" ht="38.25" x14ac:dyDescent="0.2">
      <c r="A256" s="2" t="s">
        <v>1053</v>
      </c>
      <c r="B256" s="85" t="s">
        <v>97</v>
      </c>
      <c r="C256" s="2" t="s">
        <v>14</v>
      </c>
      <c r="D256" s="2" t="s">
        <v>98</v>
      </c>
      <c r="E256" s="86" t="s">
        <v>13</v>
      </c>
      <c r="F256" s="94">
        <v>600</v>
      </c>
      <c r="G256" s="91">
        <v>10.57</v>
      </c>
      <c r="H256" s="91">
        <v>13.21</v>
      </c>
      <c r="I256" s="91">
        <v>7926</v>
      </c>
      <c r="J256" s="87">
        <v>1.3612546364193802E-3</v>
      </c>
    </row>
    <row r="257" spans="1:10" ht="51" customHeight="1" x14ac:dyDescent="0.2">
      <c r="A257" s="2" t="s">
        <v>1054</v>
      </c>
      <c r="B257" s="85" t="s">
        <v>1055</v>
      </c>
      <c r="C257" s="2" t="s">
        <v>14</v>
      </c>
      <c r="D257" s="2" t="s">
        <v>1056</v>
      </c>
      <c r="E257" s="86" t="s">
        <v>13</v>
      </c>
      <c r="F257" s="94">
        <v>325</v>
      </c>
      <c r="G257" s="91">
        <v>6.96</v>
      </c>
      <c r="H257" s="91">
        <v>8.6999999999999993</v>
      </c>
      <c r="I257" s="91">
        <v>2827.5</v>
      </c>
      <c r="J257" s="87">
        <v>4.8561033112235651E-4</v>
      </c>
    </row>
    <row r="258" spans="1:10" ht="25.5" x14ac:dyDescent="0.2">
      <c r="A258" s="2" t="s">
        <v>1057</v>
      </c>
      <c r="B258" s="85" t="s">
        <v>1058</v>
      </c>
      <c r="C258" s="2" t="s">
        <v>17</v>
      </c>
      <c r="D258" s="2" t="s">
        <v>1658</v>
      </c>
      <c r="E258" s="86" t="s">
        <v>253</v>
      </c>
      <c r="F258" s="94">
        <v>101</v>
      </c>
      <c r="G258" s="91">
        <v>62.56</v>
      </c>
      <c r="H258" s="91">
        <v>78.2</v>
      </c>
      <c r="I258" s="91">
        <v>7898.2</v>
      </c>
      <c r="J258" s="87">
        <v>1.3564801122088758E-3</v>
      </c>
    </row>
    <row r="259" spans="1:10" ht="14.25" x14ac:dyDescent="0.2">
      <c r="A259" s="2" t="s">
        <v>1059</v>
      </c>
      <c r="B259" s="85" t="s">
        <v>87</v>
      </c>
      <c r="C259" s="2" t="s">
        <v>17</v>
      </c>
      <c r="D259" s="2" t="s">
        <v>134</v>
      </c>
      <c r="E259" s="86" t="s">
        <v>253</v>
      </c>
      <c r="F259" s="94">
        <v>694</v>
      </c>
      <c r="G259" s="91">
        <v>4.26</v>
      </c>
      <c r="H259" s="91">
        <v>5.32</v>
      </c>
      <c r="I259" s="91">
        <v>3692.08</v>
      </c>
      <c r="J259" s="87">
        <v>6.3409803406904689E-4</v>
      </c>
    </row>
    <row r="260" spans="1:10" ht="14.25" x14ac:dyDescent="0.2">
      <c r="A260" s="2" t="s">
        <v>1060</v>
      </c>
      <c r="B260" s="85" t="s">
        <v>1061</v>
      </c>
      <c r="C260" s="2" t="s">
        <v>17</v>
      </c>
      <c r="D260" s="2" t="s">
        <v>1659</v>
      </c>
      <c r="E260" s="86" t="s">
        <v>253</v>
      </c>
      <c r="F260" s="94">
        <v>40</v>
      </c>
      <c r="G260" s="91">
        <v>50.9</v>
      </c>
      <c r="H260" s="91">
        <v>63.62</v>
      </c>
      <c r="I260" s="91">
        <v>2544.8000000000002</v>
      </c>
      <c r="J260" s="87">
        <v>4.3705788528388074E-4</v>
      </c>
    </row>
    <row r="261" spans="1:10" ht="25.5" x14ac:dyDescent="0.2">
      <c r="A261" s="2" t="s">
        <v>1062</v>
      </c>
      <c r="B261" s="85" t="s">
        <v>1063</v>
      </c>
      <c r="C261" s="2" t="s">
        <v>12</v>
      </c>
      <c r="D261" s="2" t="s">
        <v>1660</v>
      </c>
      <c r="E261" s="86" t="s">
        <v>254</v>
      </c>
      <c r="F261" s="94">
        <v>120</v>
      </c>
      <c r="G261" s="91">
        <v>17.61</v>
      </c>
      <c r="H261" s="91">
        <v>22.01</v>
      </c>
      <c r="I261" s="91">
        <v>2641.2</v>
      </c>
      <c r="J261" s="87">
        <v>4.5361414909296836E-4</v>
      </c>
    </row>
    <row r="262" spans="1:10" ht="14.25" x14ac:dyDescent="0.2">
      <c r="A262" s="2" t="s">
        <v>1064</v>
      </c>
      <c r="B262" s="85" t="s">
        <v>1065</v>
      </c>
      <c r="C262" s="2" t="s">
        <v>17</v>
      </c>
      <c r="D262" s="2" t="s">
        <v>1661</v>
      </c>
      <c r="E262" s="86" t="s">
        <v>253</v>
      </c>
      <c r="F262" s="94">
        <v>3</v>
      </c>
      <c r="G262" s="91">
        <v>520</v>
      </c>
      <c r="H262" s="91">
        <v>650</v>
      </c>
      <c r="I262" s="91">
        <v>1950</v>
      </c>
      <c r="J262" s="87">
        <v>3.3490367663610793E-4</v>
      </c>
    </row>
    <row r="263" spans="1:10" ht="14.25" x14ac:dyDescent="0.2">
      <c r="A263" s="2" t="s">
        <v>1066</v>
      </c>
      <c r="B263" s="85" t="s">
        <v>99</v>
      </c>
      <c r="C263" s="2" t="s">
        <v>17</v>
      </c>
      <c r="D263" s="2" t="s">
        <v>136</v>
      </c>
      <c r="E263" s="86" t="s">
        <v>253</v>
      </c>
      <c r="F263" s="94">
        <v>2</v>
      </c>
      <c r="G263" s="91">
        <v>307.26</v>
      </c>
      <c r="H263" s="91">
        <v>384.07</v>
      </c>
      <c r="I263" s="91">
        <v>768.14</v>
      </c>
      <c r="J263" s="87">
        <v>1.3192456931859485E-4</v>
      </c>
    </row>
    <row r="264" spans="1:10" ht="25.5" x14ac:dyDescent="0.2">
      <c r="A264" s="2" t="s">
        <v>1067</v>
      </c>
      <c r="B264" s="85" t="s">
        <v>1068</v>
      </c>
      <c r="C264" s="2" t="s">
        <v>14</v>
      </c>
      <c r="D264" s="2" t="s">
        <v>1069</v>
      </c>
      <c r="E264" s="86" t="s">
        <v>22</v>
      </c>
      <c r="F264" s="94">
        <v>4</v>
      </c>
      <c r="G264" s="91">
        <v>673.48</v>
      </c>
      <c r="H264" s="91">
        <v>841.85</v>
      </c>
      <c r="I264" s="91">
        <v>3367.4</v>
      </c>
      <c r="J264" s="87">
        <v>5.783357131817589E-4</v>
      </c>
    </row>
    <row r="265" spans="1:10" ht="14.25" x14ac:dyDescent="0.2">
      <c r="A265" s="2" t="s">
        <v>1070</v>
      </c>
      <c r="B265" s="85" t="s">
        <v>100</v>
      </c>
      <c r="C265" s="2" t="s">
        <v>101</v>
      </c>
      <c r="D265" s="2" t="s">
        <v>137</v>
      </c>
      <c r="E265" s="86" t="s">
        <v>22</v>
      </c>
      <c r="F265" s="94">
        <v>60</v>
      </c>
      <c r="G265" s="91">
        <v>19.89</v>
      </c>
      <c r="H265" s="91">
        <v>24.86</v>
      </c>
      <c r="I265" s="91">
        <v>1491.6</v>
      </c>
      <c r="J265" s="87">
        <v>2.5617555080534288E-4</v>
      </c>
    </row>
    <row r="266" spans="1:10" ht="51" customHeight="1" x14ac:dyDescent="0.2">
      <c r="A266" s="2" t="s">
        <v>1071</v>
      </c>
      <c r="B266" s="85" t="s">
        <v>102</v>
      </c>
      <c r="C266" s="2" t="s">
        <v>101</v>
      </c>
      <c r="D266" s="2" t="s">
        <v>103</v>
      </c>
      <c r="E266" s="86" t="s">
        <v>22</v>
      </c>
      <c r="F266" s="94">
        <v>2</v>
      </c>
      <c r="G266" s="91">
        <v>97</v>
      </c>
      <c r="H266" s="91">
        <v>121.25</v>
      </c>
      <c r="I266" s="91">
        <v>242.5</v>
      </c>
      <c r="J266" s="87">
        <v>4.1648277735515987E-5</v>
      </c>
    </row>
    <row r="267" spans="1:10" ht="25.5" x14ac:dyDescent="0.2">
      <c r="A267" s="2" t="s">
        <v>1072</v>
      </c>
      <c r="B267" s="85" t="s">
        <v>104</v>
      </c>
      <c r="C267" s="2" t="s">
        <v>101</v>
      </c>
      <c r="D267" s="2" t="s">
        <v>105</v>
      </c>
      <c r="E267" s="86" t="s">
        <v>22</v>
      </c>
      <c r="F267" s="94">
        <v>3</v>
      </c>
      <c r="G267" s="91">
        <v>506.28</v>
      </c>
      <c r="H267" s="91">
        <v>632.85</v>
      </c>
      <c r="I267" s="91">
        <v>1898.55</v>
      </c>
      <c r="J267" s="87">
        <v>3.260673719371706E-4</v>
      </c>
    </row>
    <row r="268" spans="1:10" ht="14.25" x14ac:dyDescent="0.2">
      <c r="A268" s="2" t="s">
        <v>1073</v>
      </c>
      <c r="B268" s="85" t="s">
        <v>106</v>
      </c>
      <c r="C268" s="2" t="s">
        <v>101</v>
      </c>
      <c r="D268" s="2" t="s">
        <v>107</v>
      </c>
      <c r="E268" s="86" t="s">
        <v>22</v>
      </c>
      <c r="F268" s="94">
        <v>3</v>
      </c>
      <c r="G268" s="91">
        <v>39.090000000000003</v>
      </c>
      <c r="H268" s="91">
        <v>48.86</v>
      </c>
      <c r="I268" s="91">
        <v>146.58000000000001</v>
      </c>
      <c r="J268" s="87">
        <v>2.5174451754523438E-5</v>
      </c>
    </row>
    <row r="269" spans="1:10" ht="14.25" x14ac:dyDescent="0.2">
      <c r="A269" s="2" t="s">
        <v>1074</v>
      </c>
      <c r="B269" s="85" t="s">
        <v>108</v>
      </c>
      <c r="C269" s="2" t="s">
        <v>101</v>
      </c>
      <c r="D269" s="2" t="s">
        <v>109</v>
      </c>
      <c r="E269" s="86" t="s">
        <v>22</v>
      </c>
      <c r="F269" s="94">
        <v>12</v>
      </c>
      <c r="G269" s="91">
        <v>56.65</v>
      </c>
      <c r="H269" s="91">
        <v>70.81</v>
      </c>
      <c r="I269" s="91">
        <v>849.72</v>
      </c>
      <c r="J269" s="87">
        <v>1.4593556518524803E-4</v>
      </c>
    </row>
    <row r="270" spans="1:10" ht="25.5" x14ac:dyDescent="0.2">
      <c r="A270" s="2" t="s">
        <v>1075</v>
      </c>
      <c r="B270" s="85" t="s">
        <v>110</v>
      </c>
      <c r="C270" s="2" t="s">
        <v>17</v>
      </c>
      <c r="D270" s="2" t="s">
        <v>138</v>
      </c>
      <c r="E270" s="86" t="s">
        <v>253</v>
      </c>
      <c r="F270" s="94">
        <v>3</v>
      </c>
      <c r="G270" s="91">
        <v>773.74</v>
      </c>
      <c r="H270" s="91">
        <v>967.17</v>
      </c>
      <c r="I270" s="91">
        <v>2901.51</v>
      </c>
      <c r="J270" s="87">
        <v>4.9832121374176076E-4</v>
      </c>
    </row>
    <row r="271" spans="1:10" ht="14.25" x14ac:dyDescent="0.2">
      <c r="A271" s="2" t="s">
        <v>1076</v>
      </c>
      <c r="B271" s="85" t="s">
        <v>1077</v>
      </c>
      <c r="C271" s="2" t="s">
        <v>261</v>
      </c>
      <c r="D271" s="2" t="s">
        <v>1662</v>
      </c>
      <c r="E271" s="86" t="s">
        <v>22</v>
      </c>
      <c r="F271" s="94">
        <v>1</v>
      </c>
      <c r="G271" s="91">
        <v>2461.2199999999998</v>
      </c>
      <c r="H271" s="91">
        <v>3076.52</v>
      </c>
      <c r="I271" s="91">
        <v>3076.52</v>
      </c>
      <c r="J271" s="87">
        <v>5.2837838935616344E-4</v>
      </c>
    </row>
    <row r="272" spans="1:10" ht="25.5" x14ac:dyDescent="0.2">
      <c r="A272" s="2" t="s">
        <v>1078</v>
      </c>
      <c r="B272" s="85" t="s">
        <v>1079</v>
      </c>
      <c r="C272" s="2" t="s">
        <v>17</v>
      </c>
      <c r="D272" s="2" t="s">
        <v>1663</v>
      </c>
      <c r="E272" s="86" t="s">
        <v>253</v>
      </c>
      <c r="F272" s="94">
        <v>2</v>
      </c>
      <c r="G272" s="91">
        <v>1175.93</v>
      </c>
      <c r="H272" s="91">
        <v>1469.91</v>
      </c>
      <c r="I272" s="91">
        <v>2939.82</v>
      </c>
      <c r="J272" s="87">
        <v>5.0490078289659637E-4</v>
      </c>
    </row>
    <row r="273" spans="1:10" ht="14.25" x14ac:dyDescent="0.2">
      <c r="A273" s="2" t="s">
        <v>1080</v>
      </c>
      <c r="B273" s="85" t="s">
        <v>551</v>
      </c>
      <c r="C273" s="2" t="s">
        <v>58</v>
      </c>
      <c r="D273" s="2" t="s">
        <v>552</v>
      </c>
      <c r="E273" s="86" t="s">
        <v>13</v>
      </c>
      <c r="F273" s="94">
        <v>6616.6</v>
      </c>
      <c r="G273" s="91">
        <v>4.3600000000000003</v>
      </c>
      <c r="H273" s="91">
        <v>5.45</v>
      </c>
      <c r="I273" s="91">
        <v>36060.47</v>
      </c>
      <c r="J273" s="87">
        <v>6.1932225560133699E-3</v>
      </c>
    </row>
    <row r="274" spans="1:10" ht="14.25" x14ac:dyDescent="0.2">
      <c r="A274" s="1" t="s">
        <v>1081</v>
      </c>
      <c r="B274" s="1"/>
      <c r="C274" s="1"/>
      <c r="D274" s="1" t="s">
        <v>1082</v>
      </c>
      <c r="E274" s="1"/>
      <c r="F274" s="93"/>
      <c r="G274" s="5"/>
      <c r="H274" s="5"/>
      <c r="I274" s="90">
        <v>111345.98</v>
      </c>
      <c r="J274" s="84">
        <v>1.9123168246487458E-2</v>
      </c>
    </row>
    <row r="275" spans="1:10" ht="38.25" x14ac:dyDescent="0.2">
      <c r="A275" s="2" t="s">
        <v>1083</v>
      </c>
      <c r="B275" s="85" t="s">
        <v>1084</v>
      </c>
      <c r="C275" s="2" t="s">
        <v>14</v>
      </c>
      <c r="D275" s="2" t="s">
        <v>1085</v>
      </c>
      <c r="E275" s="86" t="s">
        <v>22</v>
      </c>
      <c r="F275" s="94">
        <v>1</v>
      </c>
      <c r="G275" s="91">
        <v>38.9</v>
      </c>
      <c r="H275" s="91">
        <v>48.62</v>
      </c>
      <c r="I275" s="91">
        <v>48.62</v>
      </c>
      <c r="J275" s="87">
        <v>8.3502650041269575E-6</v>
      </c>
    </row>
    <row r="276" spans="1:10" ht="38.25" x14ac:dyDescent="0.2">
      <c r="A276" s="2" t="s">
        <v>1086</v>
      </c>
      <c r="B276" s="85" t="s">
        <v>1087</v>
      </c>
      <c r="C276" s="2" t="s">
        <v>14</v>
      </c>
      <c r="D276" s="2" t="s">
        <v>1088</v>
      </c>
      <c r="E276" s="86" t="s">
        <v>22</v>
      </c>
      <c r="F276" s="94">
        <v>6</v>
      </c>
      <c r="G276" s="91">
        <v>36.53</v>
      </c>
      <c r="H276" s="91">
        <v>45.66</v>
      </c>
      <c r="I276" s="91">
        <v>273.95999999999998</v>
      </c>
      <c r="J276" s="87">
        <v>4.7051390385245195E-5</v>
      </c>
    </row>
    <row r="277" spans="1:10" ht="38.25" x14ac:dyDescent="0.2">
      <c r="A277" s="2" t="s">
        <v>1089</v>
      </c>
      <c r="B277" s="85" t="s">
        <v>1090</v>
      </c>
      <c r="C277" s="2" t="s">
        <v>14</v>
      </c>
      <c r="D277" s="2" t="s">
        <v>1091</v>
      </c>
      <c r="E277" s="86" t="s">
        <v>22</v>
      </c>
      <c r="F277" s="94">
        <v>20</v>
      </c>
      <c r="G277" s="91">
        <v>76.599999999999994</v>
      </c>
      <c r="H277" s="91">
        <v>95.75</v>
      </c>
      <c r="I277" s="91">
        <v>1915</v>
      </c>
      <c r="J277" s="87">
        <v>3.2889258500417781E-4</v>
      </c>
    </row>
    <row r="278" spans="1:10" ht="38.25" x14ac:dyDescent="0.2">
      <c r="A278" s="2" t="s">
        <v>1092</v>
      </c>
      <c r="B278" s="85" t="s">
        <v>1093</v>
      </c>
      <c r="C278" s="2" t="s">
        <v>14</v>
      </c>
      <c r="D278" s="2" t="s">
        <v>1094</v>
      </c>
      <c r="E278" s="86" t="s">
        <v>13</v>
      </c>
      <c r="F278" s="94">
        <v>380</v>
      </c>
      <c r="G278" s="91">
        <v>67.510000000000005</v>
      </c>
      <c r="H278" s="91">
        <v>84.38</v>
      </c>
      <c r="I278" s="91">
        <v>32064.400000000001</v>
      </c>
      <c r="J278" s="87">
        <v>5.5069156149388813E-3</v>
      </c>
    </row>
    <row r="279" spans="1:10" ht="38.25" x14ac:dyDescent="0.2">
      <c r="A279" s="2" t="s">
        <v>1095</v>
      </c>
      <c r="B279" s="85" t="s">
        <v>1096</v>
      </c>
      <c r="C279" s="2" t="s">
        <v>14</v>
      </c>
      <c r="D279" s="2" t="s">
        <v>1097</v>
      </c>
      <c r="E279" s="86" t="s">
        <v>22</v>
      </c>
      <c r="F279" s="94">
        <v>12</v>
      </c>
      <c r="G279" s="91">
        <v>49.59</v>
      </c>
      <c r="H279" s="91">
        <v>61.98</v>
      </c>
      <c r="I279" s="91">
        <v>743.76</v>
      </c>
      <c r="J279" s="87">
        <v>1.277374146332675E-4</v>
      </c>
    </row>
    <row r="280" spans="1:10" ht="51" x14ac:dyDescent="0.2">
      <c r="A280" s="2" t="s">
        <v>1098</v>
      </c>
      <c r="B280" s="85" t="s">
        <v>1099</v>
      </c>
      <c r="C280" s="2" t="s">
        <v>14</v>
      </c>
      <c r="D280" s="2" t="s">
        <v>1100</v>
      </c>
      <c r="E280" s="86" t="s">
        <v>22</v>
      </c>
      <c r="F280" s="94">
        <v>8</v>
      </c>
      <c r="G280" s="91">
        <v>1399.18</v>
      </c>
      <c r="H280" s="91">
        <v>1748.97</v>
      </c>
      <c r="I280" s="91">
        <v>13991.76</v>
      </c>
      <c r="J280" s="87">
        <v>2.4030214700564256E-3</v>
      </c>
    </row>
    <row r="281" spans="1:10" ht="38.25" x14ac:dyDescent="0.2">
      <c r="A281" s="2" t="s">
        <v>1101</v>
      </c>
      <c r="B281" s="85" t="s">
        <v>1102</v>
      </c>
      <c r="C281" s="2" t="s">
        <v>14</v>
      </c>
      <c r="D281" s="2" t="s">
        <v>1103</v>
      </c>
      <c r="E281" s="86" t="s">
        <v>13</v>
      </c>
      <c r="F281" s="94">
        <v>32.92</v>
      </c>
      <c r="G281" s="91">
        <v>150.4</v>
      </c>
      <c r="H281" s="91">
        <v>188</v>
      </c>
      <c r="I281" s="91">
        <v>6188.96</v>
      </c>
      <c r="J281" s="87">
        <v>1.0629258761814392E-3</v>
      </c>
    </row>
    <row r="282" spans="1:10" ht="38.25" x14ac:dyDescent="0.2">
      <c r="A282" s="2" t="s">
        <v>1104</v>
      </c>
      <c r="B282" s="85" t="s">
        <v>1105</v>
      </c>
      <c r="C282" s="2" t="s">
        <v>14</v>
      </c>
      <c r="D282" s="2" t="s">
        <v>1106</v>
      </c>
      <c r="E282" s="86" t="s">
        <v>13</v>
      </c>
      <c r="F282" s="94">
        <v>43.96</v>
      </c>
      <c r="G282" s="91">
        <v>199.84</v>
      </c>
      <c r="H282" s="91">
        <v>249.8</v>
      </c>
      <c r="I282" s="91">
        <v>10981.2</v>
      </c>
      <c r="J282" s="87">
        <v>1.8859714122443224E-3</v>
      </c>
    </row>
    <row r="283" spans="1:10" ht="14.25" x14ac:dyDescent="0.2">
      <c r="A283" s="2" t="s">
        <v>1107</v>
      </c>
      <c r="B283" s="85" t="s">
        <v>1108</v>
      </c>
      <c r="C283" s="2" t="s">
        <v>58</v>
      </c>
      <c r="D283" s="2" t="s">
        <v>1109</v>
      </c>
      <c r="E283" s="86" t="s">
        <v>22</v>
      </c>
      <c r="F283" s="94">
        <v>2</v>
      </c>
      <c r="G283" s="91">
        <v>3424.79</v>
      </c>
      <c r="H283" s="91">
        <v>4280.9799999999996</v>
      </c>
      <c r="I283" s="91">
        <v>8561.9599999999991</v>
      </c>
      <c r="J283" s="87">
        <v>1.4704778888263029E-3</v>
      </c>
    </row>
    <row r="284" spans="1:10" ht="14.25" x14ac:dyDescent="0.2">
      <c r="A284" s="2" t="s">
        <v>1110</v>
      </c>
      <c r="B284" s="85" t="s">
        <v>419</v>
      </c>
      <c r="C284" s="2" t="s">
        <v>17</v>
      </c>
      <c r="D284" s="2" t="s">
        <v>462</v>
      </c>
      <c r="E284" s="86" t="s">
        <v>253</v>
      </c>
      <c r="F284" s="94">
        <v>1</v>
      </c>
      <c r="G284" s="91">
        <v>1649.44</v>
      </c>
      <c r="H284" s="91">
        <v>2061.8000000000002</v>
      </c>
      <c r="I284" s="91">
        <v>2061.8000000000002</v>
      </c>
      <c r="J284" s="87">
        <v>3.541048207632448E-4</v>
      </c>
    </row>
    <row r="285" spans="1:10" ht="51" x14ac:dyDescent="0.2">
      <c r="A285" s="2" t="s">
        <v>1111</v>
      </c>
      <c r="B285" s="85" t="s">
        <v>1112</v>
      </c>
      <c r="C285" s="2" t="s">
        <v>14</v>
      </c>
      <c r="D285" s="2" t="s">
        <v>1113</v>
      </c>
      <c r="E285" s="86" t="s">
        <v>22</v>
      </c>
      <c r="F285" s="94">
        <v>1</v>
      </c>
      <c r="G285" s="91">
        <v>41.29</v>
      </c>
      <c r="H285" s="91">
        <v>51.61</v>
      </c>
      <c r="I285" s="91">
        <v>51.61</v>
      </c>
      <c r="J285" s="87">
        <v>8.8637839749689899E-6</v>
      </c>
    </row>
    <row r="286" spans="1:10" ht="51" x14ac:dyDescent="0.2">
      <c r="A286" s="2" t="s">
        <v>1114</v>
      </c>
      <c r="B286" s="85" t="s">
        <v>1115</v>
      </c>
      <c r="C286" s="2" t="s">
        <v>14</v>
      </c>
      <c r="D286" s="2" t="s">
        <v>1116</v>
      </c>
      <c r="E286" s="86" t="s">
        <v>22</v>
      </c>
      <c r="F286" s="94">
        <v>1</v>
      </c>
      <c r="G286" s="91">
        <v>113.01</v>
      </c>
      <c r="H286" s="91">
        <v>141.26</v>
      </c>
      <c r="I286" s="91">
        <v>141.26</v>
      </c>
      <c r="J286" s="87">
        <v>2.4260765826470054E-5</v>
      </c>
    </row>
    <row r="287" spans="1:10" ht="51" x14ac:dyDescent="0.2">
      <c r="A287" s="2" t="s">
        <v>1117</v>
      </c>
      <c r="B287" s="85" t="s">
        <v>1115</v>
      </c>
      <c r="C287" s="2" t="s">
        <v>14</v>
      </c>
      <c r="D287" s="2" t="s">
        <v>1116</v>
      </c>
      <c r="E287" s="86" t="s">
        <v>22</v>
      </c>
      <c r="F287" s="94">
        <v>1</v>
      </c>
      <c r="G287" s="91">
        <v>113.01</v>
      </c>
      <c r="H287" s="91">
        <v>141.26</v>
      </c>
      <c r="I287" s="91">
        <v>141.26</v>
      </c>
      <c r="J287" s="87">
        <v>2.4260765826470054E-5</v>
      </c>
    </row>
    <row r="288" spans="1:10" ht="38.25" x14ac:dyDescent="0.2">
      <c r="A288" s="2" t="s">
        <v>1118</v>
      </c>
      <c r="B288" s="85" t="s">
        <v>1087</v>
      </c>
      <c r="C288" s="2" t="s">
        <v>14</v>
      </c>
      <c r="D288" s="2" t="s">
        <v>1088</v>
      </c>
      <c r="E288" s="86" t="s">
        <v>22</v>
      </c>
      <c r="F288" s="94">
        <v>2</v>
      </c>
      <c r="G288" s="91">
        <v>36.53</v>
      </c>
      <c r="H288" s="91">
        <v>45.66</v>
      </c>
      <c r="I288" s="91">
        <v>91.32</v>
      </c>
      <c r="J288" s="87">
        <v>1.5683796795081733E-5</v>
      </c>
    </row>
    <row r="289" spans="1:10" ht="38.25" x14ac:dyDescent="0.2">
      <c r="A289" s="2" t="s">
        <v>1119</v>
      </c>
      <c r="B289" s="85" t="s">
        <v>1090</v>
      </c>
      <c r="C289" s="2" t="s">
        <v>14</v>
      </c>
      <c r="D289" s="2" t="s">
        <v>1091</v>
      </c>
      <c r="E289" s="86" t="s">
        <v>22</v>
      </c>
      <c r="F289" s="94">
        <v>8</v>
      </c>
      <c r="G289" s="91">
        <v>76.599999999999994</v>
      </c>
      <c r="H289" s="91">
        <v>95.75</v>
      </c>
      <c r="I289" s="91">
        <v>766</v>
      </c>
      <c r="J289" s="87">
        <v>1.3155703400167111E-4</v>
      </c>
    </row>
    <row r="290" spans="1:10" ht="38.25" x14ac:dyDescent="0.2">
      <c r="A290" s="2" t="s">
        <v>1120</v>
      </c>
      <c r="B290" s="85" t="s">
        <v>1090</v>
      </c>
      <c r="C290" s="2" t="s">
        <v>14</v>
      </c>
      <c r="D290" s="2" t="s">
        <v>1091</v>
      </c>
      <c r="E290" s="86" t="s">
        <v>22</v>
      </c>
      <c r="F290" s="94">
        <v>1</v>
      </c>
      <c r="G290" s="91">
        <v>76.599999999999994</v>
      </c>
      <c r="H290" s="91">
        <v>95.75</v>
      </c>
      <c r="I290" s="91">
        <v>95.75</v>
      </c>
      <c r="J290" s="87">
        <v>1.6444629250208889E-5</v>
      </c>
    </row>
    <row r="291" spans="1:10" ht="38.25" x14ac:dyDescent="0.2">
      <c r="A291" s="2" t="s">
        <v>1121</v>
      </c>
      <c r="B291" s="85" t="s">
        <v>83</v>
      </c>
      <c r="C291" s="2" t="s">
        <v>14</v>
      </c>
      <c r="D291" s="2" t="s">
        <v>84</v>
      </c>
      <c r="E291" s="86" t="s">
        <v>22</v>
      </c>
      <c r="F291" s="94">
        <v>4</v>
      </c>
      <c r="G291" s="91">
        <v>6.03</v>
      </c>
      <c r="H291" s="91">
        <v>7.53</v>
      </c>
      <c r="I291" s="91">
        <v>30.12</v>
      </c>
      <c r="J291" s="87">
        <v>5.1729737129638826E-6</v>
      </c>
    </row>
    <row r="292" spans="1:10" ht="38.25" x14ac:dyDescent="0.2">
      <c r="A292" s="2" t="s">
        <v>1122</v>
      </c>
      <c r="B292" s="85" t="s">
        <v>1093</v>
      </c>
      <c r="C292" s="2" t="s">
        <v>14</v>
      </c>
      <c r="D292" s="2" t="s">
        <v>1094</v>
      </c>
      <c r="E292" s="86" t="s">
        <v>13</v>
      </c>
      <c r="F292" s="94">
        <v>1.94</v>
      </c>
      <c r="G292" s="91">
        <v>67.510000000000005</v>
      </c>
      <c r="H292" s="91">
        <v>84.38</v>
      </c>
      <c r="I292" s="91">
        <v>163.69</v>
      </c>
      <c r="J292" s="87">
        <v>2.8113016835161286E-5</v>
      </c>
    </row>
    <row r="293" spans="1:10" ht="14.25" customHeight="1" x14ac:dyDescent="0.2">
      <c r="A293" s="2" t="s">
        <v>1123</v>
      </c>
      <c r="B293" s="85" t="s">
        <v>1124</v>
      </c>
      <c r="C293" s="2" t="s">
        <v>14</v>
      </c>
      <c r="D293" s="2" t="s">
        <v>1125</v>
      </c>
      <c r="E293" s="86" t="s">
        <v>22</v>
      </c>
      <c r="F293" s="94">
        <v>7</v>
      </c>
      <c r="G293" s="91">
        <v>163.19999999999999</v>
      </c>
      <c r="H293" s="91">
        <v>204</v>
      </c>
      <c r="I293" s="91">
        <v>1428</v>
      </c>
      <c r="J293" s="87">
        <v>2.452525385827498E-4</v>
      </c>
    </row>
    <row r="294" spans="1:10" ht="14.25" x14ac:dyDescent="0.2">
      <c r="A294" s="2" t="s">
        <v>1126</v>
      </c>
      <c r="B294" s="85" t="s">
        <v>407</v>
      </c>
      <c r="C294" s="2" t="s">
        <v>17</v>
      </c>
      <c r="D294" s="2" t="s">
        <v>460</v>
      </c>
      <c r="E294" s="86" t="s">
        <v>253</v>
      </c>
      <c r="F294" s="94">
        <v>1</v>
      </c>
      <c r="G294" s="91">
        <v>1375.55</v>
      </c>
      <c r="H294" s="91">
        <v>1719.43</v>
      </c>
      <c r="I294" s="91">
        <v>1719.43</v>
      </c>
      <c r="J294" s="87">
        <v>2.9530432241970414E-4</v>
      </c>
    </row>
    <row r="295" spans="1:10" ht="25.5" x14ac:dyDescent="0.2">
      <c r="A295" s="2" t="s">
        <v>1127</v>
      </c>
      <c r="B295" s="85" t="s">
        <v>408</v>
      </c>
      <c r="C295" s="2" t="s">
        <v>14</v>
      </c>
      <c r="D295" s="2" t="s">
        <v>409</v>
      </c>
      <c r="E295" s="86" t="s">
        <v>22</v>
      </c>
      <c r="F295" s="94">
        <v>1</v>
      </c>
      <c r="G295" s="91">
        <v>108.99</v>
      </c>
      <c r="H295" s="91">
        <v>136.22999999999999</v>
      </c>
      <c r="I295" s="91">
        <v>136.22999999999999</v>
      </c>
      <c r="J295" s="87">
        <v>2.3396886086224093E-5</v>
      </c>
    </row>
    <row r="296" spans="1:10" ht="14.25" x14ac:dyDescent="0.2">
      <c r="A296" s="2" t="s">
        <v>1128</v>
      </c>
      <c r="B296" s="85" t="s">
        <v>410</v>
      </c>
      <c r="C296" s="2" t="s">
        <v>17</v>
      </c>
      <c r="D296" s="2" t="s">
        <v>461</v>
      </c>
      <c r="E296" s="86" t="s">
        <v>253</v>
      </c>
      <c r="F296" s="94">
        <v>1</v>
      </c>
      <c r="G296" s="91">
        <v>167.33</v>
      </c>
      <c r="H296" s="91">
        <v>209.16</v>
      </c>
      <c r="I296" s="91">
        <v>209.16</v>
      </c>
      <c r="J296" s="87">
        <v>3.5922283592414532E-5</v>
      </c>
    </row>
    <row r="297" spans="1:10" ht="25.5" x14ac:dyDescent="0.2">
      <c r="A297" s="2" t="s">
        <v>1129</v>
      </c>
      <c r="B297" s="85" t="s">
        <v>411</v>
      </c>
      <c r="C297" s="2" t="s">
        <v>14</v>
      </c>
      <c r="D297" s="2" t="s">
        <v>412</v>
      </c>
      <c r="E297" s="86" t="s">
        <v>22</v>
      </c>
      <c r="F297" s="94">
        <v>6</v>
      </c>
      <c r="G297" s="91">
        <v>243.34</v>
      </c>
      <c r="H297" s="91">
        <v>304.17</v>
      </c>
      <c r="I297" s="91">
        <v>1825.02</v>
      </c>
      <c r="J297" s="87">
        <v>3.1343892714586136E-4</v>
      </c>
    </row>
    <row r="298" spans="1:10" ht="25.5" x14ac:dyDescent="0.2">
      <c r="A298" s="2" t="s">
        <v>1130</v>
      </c>
      <c r="B298" s="85" t="s">
        <v>413</v>
      </c>
      <c r="C298" s="2" t="s">
        <v>14</v>
      </c>
      <c r="D298" s="2" t="s">
        <v>414</v>
      </c>
      <c r="E298" s="86" t="s">
        <v>22</v>
      </c>
      <c r="F298" s="94">
        <v>1</v>
      </c>
      <c r="G298" s="91">
        <v>97.61</v>
      </c>
      <c r="H298" s="91">
        <v>122.01</v>
      </c>
      <c r="I298" s="91">
        <v>122.01</v>
      </c>
      <c r="J298" s="87">
        <v>2.0954665428908477E-5</v>
      </c>
    </row>
    <row r="299" spans="1:10" ht="14.25" x14ac:dyDescent="0.2">
      <c r="A299" s="2" t="s">
        <v>1131</v>
      </c>
      <c r="B299" s="85" t="s">
        <v>415</v>
      </c>
      <c r="C299" s="2" t="s">
        <v>14</v>
      </c>
      <c r="D299" s="2" t="s">
        <v>416</v>
      </c>
      <c r="E299" s="86" t="s">
        <v>22</v>
      </c>
      <c r="F299" s="94">
        <v>1</v>
      </c>
      <c r="G299" s="91">
        <v>58.1</v>
      </c>
      <c r="H299" s="91">
        <v>72.62</v>
      </c>
      <c r="I299" s="91">
        <v>72.62</v>
      </c>
      <c r="J299" s="87">
        <v>1.2472156408879055E-5</v>
      </c>
    </row>
    <row r="300" spans="1:10" ht="25.5" x14ac:dyDescent="0.2">
      <c r="A300" s="2" t="s">
        <v>1132</v>
      </c>
      <c r="B300" s="85" t="s">
        <v>417</v>
      </c>
      <c r="C300" s="2" t="s">
        <v>14</v>
      </c>
      <c r="D300" s="2" t="s">
        <v>418</v>
      </c>
      <c r="E300" s="86" t="s">
        <v>22</v>
      </c>
      <c r="F300" s="94">
        <v>2</v>
      </c>
      <c r="G300" s="91">
        <v>428.55</v>
      </c>
      <c r="H300" s="91">
        <v>535.67999999999995</v>
      </c>
      <c r="I300" s="91">
        <v>1071.3599999999999</v>
      </c>
      <c r="J300" s="87">
        <v>1.8400123230813363E-4</v>
      </c>
    </row>
    <row r="301" spans="1:10" ht="25.5" x14ac:dyDescent="0.2">
      <c r="A301" s="2" t="s">
        <v>1133</v>
      </c>
      <c r="B301" s="85" t="s">
        <v>420</v>
      </c>
      <c r="C301" s="2" t="s">
        <v>14</v>
      </c>
      <c r="D301" s="2" t="s">
        <v>421</v>
      </c>
      <c r="E301" s="86" t="s">
        <v>22</v>
      </c>
      <c r="F301" s="94">
        <v>1</v>
      </c>
      <c r="G301" s="91">
        <v>2638.25</v>
      </c>
      <c r="H301" s="91">
        <v>3297.81</v>
      </c>
      <c r="I301" s="91">
        <v>3297.81</v>
      </c>
      <c r="J301" s="87">
        <v>5.6638394556272984E-4</v>
      </c>
    </row>
    <row r="302" spans="1:10" ht="63.75" x14ac:dyDescent="0.2">
      <c r="A302" s="2" t="s">
        <v>1134</v>
      </c>
      <c r="B302" s="85" t="s">
        <v>1135</v>
      </c>
      <c r="C302" s="2" t="s">
        <v>17</v>
      </c>
      <c r="D302" s="2" t="s">
        <v>1664</v>
      </c>
      <c r="E302" s="86" t="s">
        <v>253</v>
      </c>
      <c r="F302" s="94">
        <v>1</v>
      </c>
      <c r="G302" s="91">
        <v>6910.68</v>
      </c>
      <c r="H302" s="91">
        <v>8638.35</v>
      </c>
      <c r="I302" s="91">
        <v>8638.35</v>
      </c>
      <c r="J302" s="87">
        <v>1.4835975256766785E-3</v>
      </c>
    </row>
    <row r="303" spans="1:10" ht="38.25" x14ac:dyDescent="0.2">
      <c r="A303" s="2" t="s">
        <v>1136</v>
      </c>
      <c r="B303" s="85" t="s">
        <v>1137</v>
      </c>
      <c r="C303" s="2" t="s">
        <v>17</v>
      </c>
      <c r="D303" s="2" t="s">
        <v>1665</v>
      </c>
      <c r="E303" s="86" t="s">
        <v>253</v>
      </c>
      <c r="F303" s="94">
        <v>1</v>
      </c>
      <c r="G303" s="91">
        <v>1751.46</v>
      </c>
      <c r="H303" s="91">
        <v>2189.3200000000002</v>
      </c>
      <c r="I303" s="91">
        <v>2189.3200000000002</v>
      </c>
      <c r="J303" s="87">
        <v>3.7600580376049425E-4</v>
      </c>
    </row>
    <row r="304" spans="1:10" ht="25.5" x14ac:dyDescent="0.2">
      <c r="A304" s="2" t="s">
        <v>1138</v>
      </c>
      <c r="B304" s="85" t="s">
        <v>1139</v>
      </c>
      <c r="C304" s="2" t="s">
        <v>17</v>
      </c>
      <c r="D304" s="2" t="s">
        <v>1666</v>
      </c>
      <c r="E304" s="86" t="s">
        <v>253</v>
      </c>
      <c r="F304" s="94">
        <v>12</v>
      </c>
      <c r="G304" s="91">
        <v>208.98</v>
      </c>
      <c r="H304" s="91">
        <v>261.22000000000003</v>
      </c>
      <c r="I304" s="91">
        <v>3134.64</v>
      </c>
      <c r="J304" s="87">
        <v>5.3836023637467145E-4</v>
      </c>
    </row>
    <row r="305" spans="1:10" ht="14.25" customHeight="1" x14ac:dyDescent="0.2">
      <c r="A305" s="2" t="s">
        <v>1140</v>
      </c>
      <c r="B305" s="85" t="s">
        <v>422</v>
      </c>
      <c r="C305" s="2" t="s">
        <v>17</v>
      </c>
      <c r="D305" s="2" t="s">
        <v>463</v>
      </c>
      <c r="E305" s="86" t="s">
        <v>253</v>
      </c>
      <c r="F305" s="94">
        <v>12</v>
      </c>
      <c r="G305" s="91">
        <v>119.24</v>
      </c>
      <c r="H305" s="91">
        <v>149.05000000000001</v>
      </c>
      <c r="I305" s="91">
        <v>1788.6</v>
      </c>
      <c r="J305" s="87">
        <v>3.0718395693915009E-4</v>
      </c>
    </row>
    <row r="306" spans="1:10" ht="14.25" x14ac:dyDescent="0.2">
      <c r="A306" s="2" t="s">
        <v>1141</v>
      </c>
      <c r="B306" s="85" t="s">
        <v>1142</v>
      </c>
      <c r="C306" s="2" t="s">
        <v>17</v>
      </c>
      <c r="D306" s="2" t="s">
        <v>1667</v>
      </c>
      <c r="E306" s="86" t="s">
        <v>254</v>
      </c>
      <c r="F306" s="94">
        <v>300</v>
      </c>
      <c r="G306" s="91">
        <v>19.739999999999998</v>
      </c>
      <c r="H306" s="91">
        <v>24.67</v>
      </c>
      <c r="I306" s="91">
        <v>7401</v>
      </c>
      <c r="J306" s="87">
        <v>1.2710882619404282E-3</v>
      </c>
    </row>
    <row r="307" spans="1:10" ht="14.25" x14ac:dyDescent="0.2">
      <c r="A307" s="1" t="s">
        <v>1143</v>
      </c>
      <c r="B307" s="1"/>
      <c r="C307" s="1"/>
      <c r="D307" s="1" t="s">
        <v>1144</v>
      </c>
      <c r="E307" s="1"/>
      <c r="F307" s="93"/>
      <c r="G307" s="5"/>
      <c r="H307" s="5"/>
      <c r="I307" s="90">
        <v>75510.91</v>
      </c>
      <c r="J307" s="84">
        <v>1.2968657120583718E-2</v>
      </c>
    </row>
    <row r="308" spans="1:10" ht="38.25" x14ac:dyDescent="0.2">
      <c r="A308" s="2" t="s">
        <v>1145</v>
      </c>
      <c r="B308" s="85" t="s">
        <v>1146</v>
      </c>
      <c r="C308" s="2" t="s">
        <v>313</v>
      </c>
      <c r="D308" s="2" t="s">
        <v>1147</v>
      </c>
      <c r="E308" s="86" t="s">
        <v>13</v>
      </c>
      <c r="F308" s="94">
        <v>20.9</v>
      </c>
      <c r="G308" s="91">
        <v>22.97</v>
      </c>
      <c r="H308" s="91">
        <v>28.71</v>
      </c>
      <c r="I308" s="91">
        <v>600.03</v>
      </c>
      <c r="J308" s="87">
        <v>1.0305243748305838E-4</v>
      </c>
    </row>
    <row r="309" spans="1:10" ht="38.25" x14ac:dyDescent="0.2">
      <c r="A309" s="2" t="s">
        <v>1148</v>
      </c>
      <c r="B309" s="85" t="s">
        <v>1149</v>
      </c>
      <c r="C309" s="2" t="s">
        <v>313</v>
      </c>
      <c r="D309" s="2" t="s">
        <v>1150</v>
      </c>
      <c r="E309" s="86" t="s">
        <v>13</v>
      </c>
      <c r="F309" s="94">
        <v>536.29999999999995</v>
      </c>
      <c r="G309" s="91">
        <v>41.28</v>
      </c>
      <c r="H309" s="91">
        <v>51.6</v>
      </c>
      <c r="I309" s="91">
        <v>27673.08</v>
      </c>
      <c r="J309" s="87">
        <v>4.7527262747923821E-3</v>
      </c>
    </row>
    <row r="310" spans="1:10" ht="38.25" x14ac:dyDescent="0.2">
      <c r="A310" s="2" t="s">
        <v>1151</v>
      </c>
      <c r="B310" s="85" t="s">
        <v>1152</v>
      </c>
      <c r="C310" s="2" t="s">
        <v>313</v>
      </c>
      <c r="D310" s="2" t="s">
        <v>1153</v>
      </c>
      <c r="E310" s="86" t="s">
        <v>13</v>
      </c>
      <c r="F310" s="94">
        <v>175.2</v>
      </c>
      <c r="G310" s="91">
        <v>52.69</v>
      </c>
      <c r="H310" s="91">
        <v>65.86</v>
      </c>
      <c r="I310" s="91">
        <v>11538.67</v>
      </c>
      <c r="J310" s="87">
        <v>1.9817143623029536E-3</v>
      </c>
    </row>
    <row r="311" spans="1:10" ht="25.5" x14ac:dyDescent="0.2">
      <c r="A311" s="2" t="s">
        <v>1154</v>
      </c>
      <c r="B311" s="85" t="s">
        <v>1155</v>
      </c>
      <c r="C311" s="2" t="s">
        <v>313</v>
      </c>
      <c r="D311" s="2" t="s">
        <v>1156</v>
      </c>
      <c r="E311" s="86" t="s">
        <v>22</v>
      </c>
      <c r="F311" s="94">
        <v>6</v>
      </c>
      <c r="G311" s="91">
        <v>113.94</v>
      </c>
      <c r="H311" s="91">
        <v>142.41999999999999</v>
      </c>
      <c r="I311" s="91">
        <v>854.52</v>
      </c>
      <c r="J311" s="87">
        <v>1.4675994346619845E-4</v>
      </c>
    </row>
    <row r="312" spans="1:10" ht="25.5" x14ac:dyDescent="0.2">
      <c r="A312" s="2" t="s">
        <v>1157</v>
      </c>
      <c r="B312" s="85" t="s">
        <v>1158</v>
      </c>
      <c r="C312" s="2" t="s">
        <v>313</v>
      </c>
      <c r="D312" s="2" t="s">
        <v>1159</v>
      </c>
      <c r="E312" s="86" t="s">
        <v>494</v>
      </c>
      <c r="F312" s="94">
        <v>18</v>
      </c>
      <c r="G312" s="91">
        <v>1020.98</v>
      </c>
      <c r="H312" s="91">
        <v>1276.22</v>
      </c>
      <c r="I312" s="91">
        <v>22971.96</v>
      </c>
      <c r="J312" s="87">
        <v>3.9453301864295414E-3</v>
      </c>
    </row>
    <row r="313" spans="1:10" ht="51" x14ac:dyDescent="0.2">
      <c r="A313" s="2" t="s">
        <v>1160</v>
      </c>
      <c r="B313" s="85" t="s">
        <v>1161</v>
      </c>
      <c r="C313" s="2" t="s">
        <v>1162</v>
      </c>
      <c r="D313" s="2" t="s">
        <v>1668</v>
      </c>
      <c r="E313" s="86" t="s">
        <v>1163</v>
      </c>
      <c r="F313" s="94">
        <v>74</v>
      </c>
      <c r="G313" s="91">
        <v>81.45</v>
      </c>
      <c r="H313" s="91">
        <v>101.81</v>
      </c>
      <c r="I313" s="91">
        <v>7533.94</v>
      </c>
      <c r="J313" s="87">
        <v>1.2939201054132509E-3</v>
      </c>
    </row>
    <row r="314" spans="1:10" ht="51" x14ac:dyDescent="0.2">
      <c r="A314" s="2" t="s">
        <v>1164</v>
      </c>
      <c r="B314" s="85" t="s">
        <v>1165</v>
      </c>
      <c r="C314" s="2" t="s">
        <v>1162</v>
      </c>
      <c r="D314" s="2" t="s">
        <v>1669</v>
      </c>
      <c r="E314" s="86" t="s">
        <v>1163</v>
      </c>
      <c r="F314" s="94">
        <v>2</v>
      </c>
      <c r="G314" s="91">
        <v>423.12</v>
      </c>
      <c r="H314" s="91">
        <v>528.9</v>
      </c>
      <c r="I314" s="91">
        <v>1057.8</v>
      </c>
      <c r="J314" s="87">
        <v>1.816723636644487E-4</v>
      </c>
    </row>
    <row r="315" spans="1:10" ht="38.25" x14ac:dyDescent="0.2">
      <c r="A315" s="2" t="s">
        <v>1166</v>
      </c>
      <c r="B315" s="85" t="s">
        <v>1167</v>
      </c>
      <c r="C315" s="2" t="s">
        <v>17</v>
      </c>
      <c r="D315" s="2" t="s">
        <v>1670</v>
      </c>
      <c r="E315" s="86" t="s">
        <v>253</v>
      </c>
      <c r="F315" s="94">
        <v>1</v>
      </c>
      <c r="G315" s="91">
        <v>1533.74</v>
      </c>
      <c r="H315" s="91">
        <v>1917.17</v>
      </c>
      <c r="I315" s="91">
        <v>1917.17</v>
      </c>
      <c r="J315" s="87">
        <v>3.2926527268535745E-4</v>
      </c>
    </row>
    <row r="316" spans="1:10" ht="38.25" x14ac:dyDescent="0.2">
      <c r="A316" s="2" t="s">
        <v>1168</v>
      </c>
      <c r="B316" s="85" t="s">
        <v>1169</v>
      </c>
      <c r="C316" s="2" t="s">
        <v>14</v>
      </c>
      <c r="D316" s="2" t="s">
        <v>1170</v>
      </c>
      <c r="E316" s="86" t="s">
        <v>13</v>
      </c>
      <c r="F316" s="94">
        <v>102</v>
      </c>
      <c r="G316" s="91">
        <v>10.7</v>
      </c>
      <c r="H316" s="91">
        <v>13.37</v>
      </c>
      <c r="I316" s="91">
        <v>1363.74</v>
      </c>
      <c r="J316" s="87">
        <v>2.3421617434652608E-4</v>
      </c>
    </row>
    <row r="317" spans="1:10" ht="14.25" x14ac:dyDescent="0.2">
      <c r="A317" s="1" t="s">
        <v>1171</v>
      </c>
      <c r="B317" s="1"/>
      <c r="C317" s="1"/>
      <c r="D317" s="1" t="s">
        <v>62</v>
      </c>
      <c r="E317" s="1"/>
      <c r="F317" s="93"/>
      <c r="G317" s="5"/>
      <c r="H317" s="5"/>
      <c r="I317" s="90">
        <v>80381.759999999995</v>
      </c>
      <c r="J317" s="84">
        <v>1.3805203568451916E-2</v>
      </c>
    </row>
    <row r="318" spans="1:10" ht="25.5" x14ac:dyDescent="0.2">
      <c r="A318" s="2" t="s">
        <v>1172</v>
      </c>
      <c r="B318" s="85" t="s">
        <v>63</v>
      </c>
      <c r="C318" s="2" t="s">
        <v>14</v>
      </c>
      <c r="D318" s="2" t="s">
        <v>64</v>
      </c>
      <c r="E318" s="86" t="s">
        <v>250</v>
      </c>
      <c r="F318" s="94">
        <v>2112</v>
      </c>
      <c r="G318" s="91">
        <v>1.84</v>
      </c>
      <c r="H318" s="91">
        <v>2.2999999999999998</v>
      </c>
      <c r="I318" s="91">
        <v>4857.6000000000004</v>
      </c>
      <c r="J318" s="87">
        <v>8.3427082032182459E-4</v>
      </c>
    </row>
    <row r="319" spans="1:10" ht="25.5" x14ac:dyDescent="0.2">
      <c r="A319" s="2" t="s">
        <v>1173</v>
      </c>
      <c r="B319" s="85" t="s">
        <v>1174</v>
      </c>
      <c r="C319" s="2" t="s">
        <v>14</v>
      </c>
      <c r="D319" s="2" t="s">
        <v>1175</v>
      </c>
      <c r="E319" s="86" t="s">
        <v>250</v>
      </c>
      <c r="F319" s="94">
        <v>2112</v>
      </c>
      <c r="G319" s="91">
        <v>9.91</v>
      </c>
      <c r="H319" s="91">
        <v>12.38</v>
      </c>
      <c r="I319" s="91">
        <v>26146.560000000001</v>
      </c>
      <c r="J319" s="87">
        <v>4.4905533719931251E-3</v>
      </c>
    </row>
    <row r="320" spans="1:10" ht="25.5" x14ac:dyDescent="0.2">
      <c r="A320" s="2" t="s">
        <v>1176</v>
      </c>
      <c r="B320" s="85" t="s">
        <v>1177</v>
      </c>
      <c r="C320" s="2" t="s">
        <v>14</v>
      </c>
      <c r="D320" s="2" t="s">
        <v>1178</v>
      </c>
      <c r="E320" s="86" t="s">
        <v>250</v>
      </c>
      <c r="F320" s="94">
        <v>2112</v>
      </c>
      <c r="G320" s="91">
        <v>12.05</v>
      </c>
      <c r="H320" s="91">
        <v>15.06</v>
      </c>
      <c r="I320" s="91">
        <v>31806.720000000001</v>
      </c>
      <c r="J320" s="87">
        <v>5.4626602408898604E-3</v>
      </c>
    </row>
    <row r="321" spans="1:10" ht="25.5" x14ac:dyDescent="0.2">
      <c r="A321" s="2" t="s">
        <v>1179</v>
      </c>
      <c r="B321" s="85" t="s">
        <v>1180</v>
      </c>
      <c r="C321" s="2" t="s">
        <v>14</v>
      </c>
      <c r="D321" s="2" t="s">
        <v>1181</v>
      </c>
      <c r="E321" s="86" t="s">
        <v>250</v>
      </c>
      <c r="F321" s="94">
        <v>84.44</v>
      </c>
      <c r="G321" s="91">
        <v>18.079999999999998</v>
      </c>
      <c r="H321" s="91">
        <v>22.6</v>
      </c>
      <c r="I321" s="91">
        <v>1908.34</v>
      </c>
      <c r="J321" s="87">
        <v>3.2774876013935911E-4</v>
      </c>
    </row>
    <row r="322" spans="1:10" ht="25.5" x14ac:dyDescent="0.2">
      <c r="A322" s="2" t="s">
        <v>1182</v>
      </c>
      <c r="B322" s="85" t="s">
        <v>1183</v>
      </c>
      <c r="C322" s="2" t="s">
        <v>14</v>
      </c>
      <c r="D322" s="2" t="s">
        <v>1184</v>
      </c>
      <c r="E322" s="86" t="s">
        <v>250</v>
      </c>
      <c r="F322" s="94">
        <v>84.44</v>
      </c>
      <c r="G322" s="91">
        <v>13.33</v>
      </c>
      <c r="H322" s="91">
        <v>16.66</v>
      </c>
      <c r="I322" s="91">
        <v>1406.77</v>
      </c>
      <c r="J322" s="87">
        <v>2.4160638214429619E-4</v>
      </c>
    </row>
    <row r="323" spans="1:10" ht="25.5" x14ac:dyDescent="0.2">
      <c r="A323" s="2" t="s">
        <v>1185</v>
      </c>
      <c r="B323" s="85" t="s">
        <v>1186</v>
      </c>
      <c r="C323" s="2" t="s">
        <v>14</v>
      </c>
      <c r="D323" s="2" t="s">
        <v>1187</v>
      </c>
      <c r="E323" s="86" t="s">
        <v>13</v>
      </c>
      <c r="F323" s="94">
        <v>1000</v>
      </c>
      <c r="G323" s="91">
        <v>4.2</v>
      </c>
      <c r="H323" s="91">
        <v>5.25</v>
      </c>
      <c r="I323" s="91">
        <v>5250</v>
      </c>
      <c r="J323" s="87">
        <v>9.0166374478952132E-4</v>
      </c>
    </row>
    <row r="324" spans="1:10" ht="25.5" x14ac:dyDescent="0.2">
      <c r="A324" s="2" t="s">
        <v>1188</v>
      </c>
      <c r="B324" s="85" t="s">
        <v>1189</v>
      </c>
      <c r="C324" s="2" t="s">
        <v>14</v>
      </c>
      <c r="D324" s="2" t="s">
        <v>1190</v>
      </c>
      <c r="E324" s="86" t="s">
        <v>250</v>
      </c>
      <c r="F324" s="94">
        <v>507.94</v>
      </c>
      <c r="G324" s="91">
        <v>14.19</v>
      </c>
      <c r="H324" s="91">
        <v>17.73</v>
      </c>
      <c r="I324" s="91">
        <v>9005.77</v>
      </c>
      <c r="J324" s="87">
        <v>1.5467002481739291E-3</v>
      </c>
    </row>
    <row r="325" spans="1:10" ht="14.25" x14ac:dyDescent="0.2">
      <c r="A325" s="1" t="s">
        <v>1191</v>
      </c>
      <c r="B325" s="1"/>
      <c r="C325" s="1"/>
      <c r="D325" s="1" t="s">
        <v>430</v>
      </c>
      <c r="E325" s="1"/>
      <c r="F325" s="93"/>
      <c r="G325" s="5"/>
      <c r="H325" s="5"/>
      <c r="I325" s="90">
        <v>234651.85</v>
      </c>
      <c r="J325" s="84">
        <v>4.0300393484340773E-2</v>
      </c>
    </row>
    <row r="326" spans="1:10" ht="14.25" x14ac:dyDescent="0.2">
      <c r="A326" s="1" t="s">
        <v>1192</v>
      </c>
      <c r="B326" s="1"/>
      <c r="C326" s="1"/>
      <c r="D326" s="1" t="s">
        <v>431</v>
      </c>
      <c r="E326" s="1"/>
      <c r="F326" s="93"/>
      <c r="G326" s="5"/>
      <c r="H326" s="5"/>
      <c r="I326" s="90">
        <v>223927.22</v>
      </c>
      <c r="J326" s="84">
        <v>3.8458486808668001E-2</v>
      </c>
    </row>
    <row r="327" spans="1:10" ht="25.5" x14ac:dyDescent="0.2">
      <c r="A327" s="2" t="s">
        <v>1193</v>
      </c>
      <c r="B327" s="85" t="s">
        <v>432</v>
      </c>
      <c r="C327" s="2" t="s">
        <v>17</v>
      </c>
      <c r="D327" s="2" t="s">
        <v>465</v>
      </c>
      <c r="E327" s="86" t="s">
        <v>253</v>
      </c>
      <c r="F327" s="94">
        <v>5</v>
      </c>
      <c r="G327" s="91">
        <v>2689.78</v>
      </c>
      <c r="H327" s="91">
        <v>3362.22</v>
      </c>
      <c r="I327" s="91">
        <v>16811.099999999999</v>
      </c>
      <c r="J327" s="87">
        <v>2.8872303581011661E-3</v>
      </c>
    </row>
    <row r="328" spans="1:10" ht="25.5" x14ac:dyDescent="0.2">
      <c r="A328" s="2" t="s">
        <v>1194</v>
      </c>
      <c r="B328" s="85" t="s">
        <v>433</v>
      </c>
      <c r="C328" s="2" t="s">
        <v>17</v>
      </c>
      <c r="D328" s="2" t="s">
        <v>466</v>
      </c>
      <c r="E328" s="86" t="s">
        <v>253</v>
      </c>
      <c r="F328" s="94">
        <v>17</v>
      </c>
      <c r="G328" s="91">
        <v>4198.3900000000003</v>
      </c>
      <c r="H328" s="91">
        <v>5247.98</v>
      </c>
      <c r="I328" s="91">
        <v>89215.66</v>
      </c>
      <c r="J328" s="87">
        <v>1.5322385921803563E-2</v>
      </c>
    </row>
    <row r="329" spans="1:10" ht="25.5" x14ac:dyDescent="0.2">
      <c r="A329" s="2" t="s">
        <v>1195</v>
      </c>
      <c r="B329" s="85" t="s">
        <v>434</v>
      </c>
      <c r="C329" s="2" t="s">
        <v>17</v>
      </c>
      <c r="D329" s="2" t="s">
        <v>467</v>
      </c>
      <c r="E329" s="86" t="s">
        <v>253</v>
      </c>
      <c r="F329" s="94">
        <v>4</v>
      </c>
      <c r="G329" s="91">
        <v>7857.42</v>
      </c>
      <c r="H329" s="91">
        <v>9821.77</v>
      </c>
      <c r="I329" s="91">
        <v>39287.08</v>
      </c>
      <c r="J329" s="87">
        <v>6.7473782237420015E-3</v>
      </c>
    </row>
    <row r="330" spans="1:10" ht="51" x14ac:dyDescent="0.2">
      <c r="A330" s="2" t="s">
        <v>1196</v>
      </c>
      <c r="B330" s="85" t="s">
        <v>435</v>
      </c>
      <c r="C330" s="2" t="s">
        <v>17</v>
      </c>
      <c r="D330" s="2" t="s">
        <v>468</v>
      </c>
      <c r="E330" s="86" t="s">
        <v>254</v>
      </c>
      <c r="F330" s="94">
        <v>80</v>
      </c>
      <c r="G330" s="91">
        <v>228.17</v>
      </c>
      <c r="H330" s="91">
        <v>285.20999999999998</v>
      </c>
      <c r="I330" s="91">
        <v>22816.799999999999</v>
      </c>
      <c r="J330" s="87">
        <v>3.9186821584978196E-3</v>
      </c>
    </row>
    <row r="331" spans="1:10" ht="25.5" x14ac:dyDescent="0.2">
      <c r="A331" s="2" t="s">
        <v>1197</v>
      </c>
      <c r="B331" s="85" t="s">
        <v>436</v>
      </c>
      <c r="C331" s="2" t="s">
        <v>17</v>
      </c>
      <c r="D331" s="2" t="s">
        <v>469</v>
      </c>
      <c r="E331" s="86" t="s">
        <v>254</v>
      </c>
      <c r="F331" s="94">
        <v>286</v>
      </c>
      <c r="G331" s="91">
        <v>92.7</v>
      </c>
      <c r="H331" s="91">
        <v>115.87</v>
      </c>
      <c r="I331" s="91">
        <v>33138.82</v>
      </c>
      <c r="J331" s="87">
        <v>5.6914423884011208E-3</v>
      </c>
    </row>
    <row r="332" spans="1:10" ht="25.5" x14ac:dyDescent="0.2">
      <c r="A332" s="2" t="s">
        <v>1198</v>
      </c>
      <c r="B332" s="85" t="s">
        <v>1199</v>
      </c>
      <c r="C332" s="2" t="s">
        <v>17</v>
      </c>
      <c r="D332" s="2" t="s">
        <v>1671</v>
      </c>
      <c r="E332" s="86" t="s">
        <v>13</v>
      </c>
      <c r="F332" s="94">
        <v>400</v>
      </c>
      <c r="G332" s="91">
        <v>15.72</v>
      </c>
      <c r="H332" s="91">
        <v>19.649999999999999</v>
      </c>
      <c r="I332" s="91">
        <v>7860</v>
      </c>
      <c r="J332" s="87">
        <v>1.3499194350563119E-3</v>
      </c>
    </row>
    <row r="333" spans="1:10" ht="25.5" x14ac:dyDescent="0.2">
      <c r="A333" s="2" t="s">
        <v>1200</v>
      </c>
      <c r="B333" s="85" t="s">
        <v>437</v>
      </c>
      <c r="C333" s="2" t="s">
        <v>17</v>
      </c>
      <c r="D333" s="2" t="s">
        <v>470</v>
      </c>
      <c r="E333" s="86" t="s">
        <v>254</v>
      </c>
      <c r="F333" s="94">
        <v>120</v>
      </c>
      <c r="G333" s="91">
        <v>93.66</v>
      </c>
      <c r="H333" s="91">
        <v>117.07</v>
      </c>
      <c r="I333" s="91">
        <v>14048.4</v>
      </c>
      <c r="J333" s="87">
        <v>2.4127491337716405E-3</v>
      </c>
    </row>
    <row r="334" spans="1:10" ht="25.5" x14ac:dyDescent="0.2">
      <c r="A334" s="2" t="s">
        <v>1201</v>
      </c>
      <c r="B334" s="85" t="s">
        <v>438</v>
      </c>
      <c r="C334" s="2" t="s">
        <v>17</v>
      </c>
      <c r="D334" s="2" t="s">
        <v>471</v>
      </c>
      <c r="E334" s="86" t="s">
        <v>253</v>
      </c>
      <c r="F334" s="94">
        <v>8</v>
      </c>
      <c r="G334" s="91">
        <v>74.94</v>
      </c>
      <c r="H334" s="91">
        <v>93.67</v>
      </c>
      <c r="I334" s="91">
        <v>749.36</v>
      </c>
      <c r="J334" s="87">
        <v>1.2869918929437634E-4</v>
      </c>
    </row>
    <row r="335" spans="1:10" ht="14.25" x14ac:dyDescent="0.2">
      <c r="A335" s="1" t="s">
        <v>1202</v>
      </c>
      <c r="B335" s="1"/>
      <c r="C335" s="1"/>
      <c r="D335" s="1" t="s">
        <v>439</v>
      </c>
      <c r="E335" s="1"/>
      <c r="F335" s="93"/>
      <c r="G335" s="5"/>
      <c r="H335" s="5"/>
      <c r="I335" s="90">
        <v>10724.63</v>
      </c>
      <c r="J335" s="84">
        <v>1.8419066756727705E-3</v>
      </c>
    </row>
    <row r="336" spans="1:10" ht="25.5" x14ac:dyDescent="0.2">
      <c r="A336" s="2" t="s">
        <v>1203</v>
      </c>
      <c r="B336" s="85" t="s">
        <v>370</v>
      </c>
      <c r="C336" s="2" t="s">
        <v>14</v>
      </c>
      <c r="D336" s="2" t="s">
        <v>371</v>
      </c>
      <c r="E336" s="86" t="s">
        <v>13</v>
      </c>
      <c r="F336" s="94">
        <v>721</v>
      </c>
      <c r="G336" s="91">
        <v>8.2200000000000006</v>
      </c>
      <c r="H336" s="91">
        <v>10.27</v>
      </c>
      <c r="I336" s="91">
        <v>7404.67</v>
      </c>
      <c r="J336" s="87">
        <v>1.2717185678344047E-3</v>
      </c>
    </row>
    <row r="337" spans="1:10" ht="25.5" x14ac:dyDescent="0.2">
      <c r="A337" s="2" t="s">
        <v>1204</v>
      </c>
      <c r="B337" s="85" t="s">
        <v>440</v>
      </c>
      <c r="C337" s="2" t="s">
        <v>14</v>
      </c>
      <c r="D337" s="2" t="s">
        <v>441</v>
      </c>
      <c r="E337" s="86" t="s">
        <v>22</v>
      </c>
      <c r="F337" s="94">
        <v>60</v>
      </c>
      <c r="G337" s="91">
        <v>3.6</v>
      </c>
      <c r="H337" s="91">
        <v>4.5</v>
      </c>
      <c r="I337" s="91">
        <v>270</v>
      </c>
      <c r="J337" s="87">
        <v>4.6371278303461101E-5</v>
      </c>
    </row>
    <row r="338" spans="1:10" ht="38.25" x14ac:dyDescent="0.2">
      <c r="A338" s="2" t="s">
        <v>1205</v>
      </c>
      <c r="B338" s="85" t="s">
        <v>442</v>
      </c>
      <c r="C338" s="2" t="s">
        <v>14</v>
      </c>
      <c r="D338" s="2" t="s">
        <v>443</v>
      </c>
      <c r="E338" s="86" t="s">
        <v>22</v>
      </c>
      <c r="F338" s="94">
        <v>82</v>
      </c>
      <c r="G338" s="91">
        <v>5.35</v>
      </c>
      <c r="H338" s="91">
        <v>6.68</v>
      </c>
      <c r="I338" s="91">
        <v>547.76</v>
      </c>
      <c r="J338" s="87">
        <v>9.4075301494458708E-5</v>
      </c>
    </row>
    <row r="339" spans="1:10" ht="38.25" x14ac:dyDescent="0.2">
      <c r="A339" s="2" t="s">
        <v>1206</v>
      </c>
      <c r="B339" s="85" t="s">
        <v>444</v>
      </c>
      <c r="C339" s="2" t="s">
        <v>14</v>
      </c>
      <c r="D339" s="2" t="s">
        <v>445</v>
      </c>
      <c r="E339" s="86" t="s">
        <v>22</v>
      </c>
      <c r="F339" s="94">
        <v>180</v>
      </c>
      <c r="G339" s="91">
        <v>4.4000000000000004</v>
      </c>
      <c r="H339" s="91">
        <v>5.5</v>
      </c>
      <c r="I339" s="91">
        <v>990</v>
      </c>
      <c r="J339" s="87">
        <v>1.7002802044602402E-4</v>
      </c>
    </row>
    <row r="340" spans="1:10" ht="25.5" x14ac:dyDescent="0.2">
      <c r="A340" s="2" t="s">
        <v>1207</v>
      </c>
      <c r="B340" s="85" t="s">
        <v>380</v>
      </c>
      <c r="C340" s="2" t="s">
        <v>14</v>
      </c>
      <c r="D340" s="2" t="s">
        <v>381</v>
      </c>
      <c r="E340" s="86" t="s">
        <v>22</v>
      </c>
      <c r="F340" s="94">
        <v>21</v>
      </c>
      <c r="G340" s="91">
        <v>6.4</v>
      </c>
      <c r="H340" s="91">
        <v>8</v>
      </c>
      <c r="I340" s="91">
        <v>168</v>
      </c>
      <c r="J340" s="87">
        <v>2.8853239833264684E-5</v>
      </c>
    </row>
    <row r="341" spans="1:10" ht="25.5" x14ac:dyDescent="0.2">
      <c r="A341" s="2" t="s">
        <v>1208</v>
      </c>
      <c r="B341" s="85" t="s">
        <v>446</v>
      </c>
      <c r="C341" s="2" t="s">
        <v>14</v>
      </c>
      <c r="D341" s="2" t="s">
        <v>447</v>
      </c>
      <c r="E341" s="86" t="s">
        <v>13</v>
      </c>
      <c r="F341" s="94">
        <v>260</v>
      </c>
      <c r="G341" s="91">
        <v>4.1399999999999997</v>
      </c>
      <c r="H341" s="91">
        <v>5.17</v>
      </c>
      <c r="I341" s="91">
        <v>1344.2</v>
      </c>
      <c r="J341" s="87">
        <v>2.3086026776115707E-4</v>
      </c>
    </row>
    <row r="342" spans="1:10" ht="14.25" x14ac:dyDescent="0.2">
      <c r="A342" s="1" t="s">
        <v>1209</v>
      </c>
      <c r="B342" s="1"/>
      <c r="C342" s="1"/>
      <c r="D342" s="1" t="s">
        <v>112</v>
      </c>
      <c r="E342" s="1"/>
      <c r="F342" s="93"/>
      <c r="G342" s="5"/>
      <c r="H342" s="5"/>
      <c r="I342" s="90">
        <v>52094.91</v>
      </c>
      <c r="J342" s="84">
        <v>8.9470650733472542E-3</v>
      </c>
    </row>
    <row r="343" spans="1:10" ht="38.25" x14ac:dyDescent="0.2">
      <c r="A343" s="2" t="s">
        <v>1210</v>
      </c>
      <c r="B343" s="85" t="s">
        <v>1211</v>
      </c>
      <c r="C343" s="2" t="s">
        <v>17</v>
      </c>
      <c r="D343" s="2" t="s">
        <v>1672</v>
      </c>
      <c r="E343" s="86" t="s">
        <v>253</v>
      </c>
      <c r="F343" s="94">
        <v>14</v>
      </c>
      <c r="G343" s="91">
        <v>531.54999999999995</v>
      </c>
      <c r="H343" s="91">
        <v>664.43</v>
      </c>
      <c r="I343" s="91">
        <v>9302.02</v>
      </c>
      <c r="J343" s="87">
        <v>1.5975798452013378E-3</v>
      </c>
    </row>
    <row r="344" spans="1:10" ht="51" x14ac:dyDescent="0.2">
      <c r="A344" s="2" t="s">
        <v>1212</v>
      </c>
      <c r="B344" s="85" t="s">
        <v>113</v>
      </c>
      <c r="C344" s="2" t="s">
        <v>14</v>
      </c>
      <c r="D344" s="2" t="s">
        <v>114</v>
      </c>
      <c r="E344" s="86" t="s">
        <v>22</v>
      </c>
      <c r="F344" s="94">
        <v>2</v>
      </c>
      <c r="G344" s="91">
        <v>504.31</v>
      </c>
      <c r="H344" s="91">
        <v>630.38</v>
      </c>
      <c r="I344" s="91">
        <v>1260.76</v>
      </c>
      <c r="J344" s="87">
        <v>2.1652982531063561E-4</v>
      </c>
    </row>
    <row r="345" spans="1:10" ht="14.25" x14ac:dyDescent="0.2">
      <c r="A345" s="2" t="s">
        <v>1213</v>
      </c>
      <c r="B345" s="85" t="s">
        <v>115</v>
      </c>
      <c r="C345" s="2" t="s">
        <v>58</v>
      </c>
      <c r="D345" s="2" t="s">
        <v>116</v>
      </c>
      <c r="E345" s="86" t="s">
        <v>22</v>
      </c>
      <c r="F345" s="94">
        <v>2</v>
      </c>
      <c r="G345" s="91">
        <v>199.4</v>
      </c>
      <c r="H345" s="91">
        <v>249.25</v>
      </c>
      <c r="I345" s="91">
        <v>498.5</v>
      </c>
      <c r="J345" s="87">
        <v>8.5615119386205023E-5</v>
      </c>
    </row>
    <row r="346" spans="1:10" ht="14.25" x14ac:dyDescent="0.2">
      <c r="A346" s="2" t="s">
        <v>1214</v>
      </c>
      <c r="B346" s="85" t="s">
        <v>117</v>
      </c>
      <c r="C346" s="2" t="s">
        <v>17</v>
      </c>
      <c r="D346" s="2" t="s">
        <v>139</v>
      </c>
      <c r="E346" s="86" t="s">
        <v>253</v>
      </c>
      <c r="F346" s="94">
        <v>18</v>
      </c>
      <c r="G346" s="91">
        <v>78.52</v>
      </c>
      <c r="H346" s="91">
        <v>98.15</v>
      </c>
      <c r="I346" s="91">
        <v>1766.7</v>
      </c>
      <c r="J346" s="87">
        <v>3.0342273103231381E-4</v>
      </c>
    </row>
    <row r="347" spans="1:10" ht="14.25" x14ac:dyDescent="0.2">
      <c r="A347" s="2" t="s">
        <v>1215</v>
      </c>
      <c r="B347" s="85" t="s">
        <v>449</v>
      </c>
      <c r="C347" s="2" t="s">
        <v>17</v>
      </c>
      <c r="D347" s="2" t="s">
        <v>472</v>
      </c>
      <c r="E347" s="86" t="s">
        <v>253</v>
      </c>
      <c r="F347" s="94">
        <v>20</v>
      </c>
      <c r="G347" s="91">
        <v>121.47</v>
      </c>
      <c r="H347" s="91">
        <v>151.83000000000001</v>
      </c>
      <c r="I347" s="91">
        <v>3036.6</v>
      </c>
      <c r="J347" s="87">
        <v>5.2152230998625917E-4</v>
      </c>
    </row>
    <row r="348" spans="1:10" ht="38.25" x14ac:dyDescent="0.2">
      <c r="A348" s="2" t="s">
        <v>1216</v>
      </c>
      <c r="B348" s="85" t="s">
        <v>1217</v>
      </c>
      <c r="C348" s="2" t="s">
        <v>17</v>
      </c>
      <c r="D348" s="2" t="s">
        <v>1673</v>
      </c>
      <c r="E348" s="86" t="s">
        <v>253</v>
      </c>
      <c r="F348" s="94">
        <v>2</v>
      </c>
      <c r="G348" s="91">
        <v>556.88</v>
      </c>
      <c r="H348" s="91">
        <v>696.1</v>
      </c>
      <c r="I348" s="91">
        <v>1392.2</v>
      </c>
      <c r="J348" s="87">
        <v>2.3910405057066126E-4</v>
      </c>
    </row>
    <row r="349" spans="1:10" ht="14.25" x14ac:dyDescent="0.2">
      <c r="A349" s="2" t="s">
        <v>1218</v>
      </c>
      <c r="B349" s="85" t="s">
        <v>450</v>
      </c>
      <c r="C349" s="2" t="s">
        <v>17</v>
      </c>
      <c r="D349" s="2" t="s">
        <v>473</v>
      </c>
      <c r="E349" s="86" t="s">
        <v>253</v>
      </c>
      <c r="F349" s="94">
        <v>18</v>
      </c>
      <c r="G349" s="91">
        <v>230.93</v>
      </c>
      <c r="H349" s="91">
        <v>288.66000000000003</v>
      </c>
      <c r="I349" s="91">
        <v>5195.88</v>
      </c>
      <c r="J349" s="87">
        <v>8.9236887967180539E-4</v>
      </c>
    </row>
    <row r="350" spans="1:10" ht="51" x14ac:dyDescent="0.2">
      <c r="A350" s="2" t="s">
        <v>1219</v>
      </c>
      <c r="B350" s="85" t="s">
        <v>1220</v>
      </c>
      <c r="C350" s="2" t="s">
        <v>17</v>
      </c>
      <c r="D350" s="2" t="s">
        <v>1674</v>
      </c>
      <c r="E350" s="86" t="s">
        <v>253</v>
      </c>
      <c r="F350" s="94">
        <v>18</v>
      </c>
      <c r="G350" s="91">
        <v>107.61</v>
      </c>
      <c r="H350" s="91">
        <v>134.51</v>
      </c>
      <c r="I350" s="91">
        <v>2421.1799999999998</v>
      </c>
      <c r="J350" s="87">
        <v>4.1582670963990348E-4</v>
      </c>
    </row>
    <row r="351" spans="1:10" ht="25.5" x14ac:dyDescent="0.2">
      <c r="A351" s="2" t="s">
        <v>1221</v>
      </c>
      <c r="B351" s="85" t="s">
        <v>118</v>
      </c>
      <c r="C351" s="2" t="s">
        <v>17</v>
      </c>
      <c r="D351" s="2" t="s">
        <v>140</v>
      </c>
      <c r="E351" s="86" t="s">
        <v>253</v>
      </c>
      <c r="F351" s="94">
        <v>8</v>
      </c>
      <c r="G351" s="91">
        <v>126.06</v>
      </c>
      <c r="H351" s="91">
        <v>157.57</v>
      </c>
      <c r="I351" s="91">
        <v>1260.56</v>
      </c>
      <c r="J351" s="87">
        <v>2.1649547621559602E-4</v>
      </c>
    </row>
    <row r="352" spans="1:10" ht="25.5" x14ac:dyDescent="0.2">
      <c r="A352" s="2" t="s">
        <v>1222</v>
      </c>
      <c r="B352" s="85" t="s">
        <v>119</v>
      </c>
      <c r="C352" s="2" t="s">
        <v>17</v>
      </c>
      <c r="D352" s="2" t="s">
        <v>141</v>
      </c>
      <c r="E352" s="86" t="s">
        <v>253</v>
      </c>
      <c r="F352" s="94">
        <v>8</v>
      </c>
      <c r="G352" s="91">
        <v>126.06</v>
      </c>
      <c r="H352" s="91">
        <v>157.57</v>
      </c>
      <c r="I352" s="91">
        <v>1260.56</v>
      </c>
      <c r="J352" s="87">
        <v>2.1649547621559602E-4</v>
      </c>
    </row>
    <row r="353" spans="1:10" ht="25.5" x14ac:dyDescent="0.2">
      <c r="A353" s="2" t="s">
        <v>1223</v>
      </c>
      <c r="B353" s="85" t="s">
        <v>120</v>
      </c>
      <c r="C353" s="2" t="s">
        <v>17</v>
      </c>
      <c r="D353" s="2" t="s">
        <v>142</v>
      </c>
      <c r="E353" s="86" t="s">
        <v>253</v>
      </c>
      <c r="F353" s="94">
        <v>21</v>
      </c>
      <c r="G353" s="91">
        <v>201.42</v>
      </c>
      <c r="H353" s="91">
        <v>251.77</v>
      </c>
      <c r="I353" s="91">
        <v>5287.17</v>
      </c>
      <c r="J353" s="87">
        <v>9.0804752410263113E-4</v>
      </c>
    </row>
    <row r="354" spans="1:10" ht="25.5" x14ac:dyDescent="0.2">
      <c r="A354" s="2" t="s">
        <v>1224</v>
      </c>
      <c r="B354" s="85" t="s">
        <v>1225</v>
      </c>
      <c r="C354" s="2" t="s">
        <v>17</v>
      </c>
      <c r="D354" s="2" t="s">
        <v>1675</v>
      </c>
      <c r="E354" s="86" t="s">
        <v>253</v>
      </c>
      <c r="F354" s="94">
        <v>16</v>
      </c>
      <c r="G354" s="91">
        <v>205.3</v>
      </c>
      <c r="H354" s="91">
        <v>256.62</v>
      </c>
      <c r="I354" s="91">
        <v>4105.92</v>
      </c>
      <c r="J354" s="87">
        <v>7.0517318152498885E-4</v>
      </c>
    </row>
    <row r="355" spans="1:10" ht="25.5" x14ac:dyDescent="0.2">
      <c r="A355" s="2" t="s">
        <v>1226</v>
      </c>
      <c r="B355" s="85" t="s">
        <v>121</v>
      </c>
      <c r="C355" s="2" t="s">
        <v>14</v>
      </c>
      <c r="D355" s="2" t="s">
        <v>122</v>
      </c>
      <c r="E355" s="86" t="s">
        <v>250</v>
      </c>
      <c r="F355" s="94">
        <v>8</v>
      </c>
      <c r="G355" s="91">
        <v>548.07000000000005</v>
      </c>
      <c r="H355" s="91">
        <v>685.08</v>
      </c>
      <c r="I355" s="91">
        <v>5480.64</v>
      </c>
      <c r="J355" s="87">
        <v>9.4127512118918899E-4</v>
      </c>
    </row>
    <row r="356" spans="1:10" ht="14.25" x14ac:dyDescent="0.2">
      <c r="A356" s="2" t="s">
        <v>1227</v>
      </c>
      <c r="B356" s="85" t="s">
        <v>123</v>
      </c>
      <c r="C356" s="2" t="s">
        <v>17</v>
      </c>
      <c r="D356" s="2" t="s">
        <v>143</v>
      </c>
      <c r="E356" s="86" t="s">
        <v>250</v>
      </c>
      <c r="F356" s="94">
        <v>12</v>
      </c>
      <c r="G356" s="91">
        <v>498.51</v>
      </c>
      <c r="H356" s="91">
        <v>623.13</v>
      </c>
      <c r="I356" s="91">
        <v>7477.56</v>
      </c>
      <c r="J356" s="87">
        <v>1.2842370955215873E-3</v>
      </c>
    </row>
    <row r="357" spans="1:10" ht="14.25" x14ac:dyDescent="0.2">
      <c r="A357" s="2" t="s">
        <v>1228</v>
      </c>
      <c r="B357" s="85" t="s">
        <v>451</v>
      </c>
      <c r="C357" s="2" t="s">
        <v>261</v>
      </c>
      <c r="D357" s="2" t="s">
        <v>474</v>
      </c>
      <c r="E357" s="86" t="s">
        <v>22</v>
      </c>
      <c r="F357" s="94">
        <v>2</v>
      </c>
      <c r="G357" s="91">
        <v>805.82</v>
      </c>
      <c r="H357" s="91">
        <v>1007.27</v>
      </c>
      <c r="I357" s="91">
        <v>2014.54</v>
      </c>
      <c r="J357" s="87">
        <v>3.4598812960538711E-4</v>
      </c>
    </row>
    <row r="358" spans="1:10" ht="25.5" x14ac:dyDescent="0.2">
      <c r="A358" s="2" t="s">
        <v>1229</v>
      </c>
      <c r="B358" s="85" t="s">
        <v>125</v>
      </c>
      <c r="C358" s="2" t="s">
        <v>17</v>
      </c>
      <c r="D358" s="2" t="s">
        <v>145</v>
      </c>
      <c r="E358" s="86" t="s">
        <v>253</v>
      </c>
      <c r="F358" s="94">
        <v>4</v>
      </c>
      <c r="G358" s="91">
        <v>66.83</v>
      </c>
      <c r="H358" s="91">
        <v>83.53</v>
      </c>
      <c r="I358" s="91">
        <v>334.12</v>
      </c>
      <c r="J358" s="87">
        <v>5.7383598173157121E-5</v>
      </c>
    </row>
    <row r="359" spans="1:10" ht="14.25" x14ac:dyDescent="0.2">
      <c r="A359" s="1" t="s">
        <v>31</v>
      </c>
      <c r="B359" s="1"/>
      <c r="C359" s="1"/>
      <c r="D359" s="1" t="s">
        <v>1230</v>
      </c>
      <c r="E359" s="1"/>
      <c r="F359" s="93"/>
      <c r="G359" s="5"/>
      <c r="H359" s="5"/>
      <c r="I359" s="90">
        <v>969752.42</v>
      </c>
      <c r="J359" s="84">
        <v>0.16655059019731441</v>
      </c>
    </row>
    <row r="360" spans="1:10" ht="14.25" x14ac:dyDescent="0.2">
      <c r="A360" s="1" t="s">
        <v>33</v>
      </c>
      <c r="B360" s="1"/>
      <c r="C360" s="1"/>
      <c r="D360" s="1" t="s">
        <v>1231</v>
      </c>
      <c r="E360" s="1"/>
      <c r="F360" s="93"/>
      <c r="G360" s="5"/>
      <c r="H360" s="5"/>
      <c r="I360" s="90">
        <v>202857.8</v>
      </c>
      <c r="J360" s="84">
        <v>3.4839909258621668E-2</v>
      </c>
    </row>
    <row r="361" spans="1:10" ht="25.5" x14ac:dyDescent="0.2">
      <c r="A361" s="2" t="s">
        <v>257</v>
      </c>
      <c r="B361" s="85" t="s">
        <v>643</v>
      </c>
      <c r="C361" s="2" t="s">
        <v>14</v>
      </c>
      <c r="D361" s="2" t="s">
        <v>644</v>
      </c>
      <c r="E361" s="86" t="s">
        <v>249</v>
      </c>
      <c r="F361" s="94">
        <v>69.83</v>
      </c>
      <c r="G361" s="91">
        <v>30.62</v>
      </c>
      <c r="H361" s="91">
        <v>38.270000000000003</v>
      </c>
      <c r="I361" s="91">
        <v>2672.39</v>
      </c>
      <c r="J361" s="87">
        <v>4.5897089046439412E-4</v>
      </c>
    </row>
    <row r="362" spans="1:10" ht="25.5" x14ac:dyDescent="0.2">
      <c r="A362" s="2" t="s">
        <v>258</v>
      </c>
      <c r="B362" s="85" t="s">
        <v>363</v>
      </c>
      <c r="C362" s="2" t="s">
        <v>14</v>
      </c>
      <c r="D362" s="2" t="s">
        <v>364</v>
      </c>
      <c r="E362" s="86" t="s">
        <v>249</v>
      </c>
      <c r="F362" s="94">
        <v>3.17</v>
      </c>
      <c r="G362" s="91">
        <v>438.97</v>
      </c>
      <c r="H362" s="91">
        <v>548.71</v>
      </c>
      <c r="I362" s="91">
        <v>1739.41</v>
      </c>
      <c r="J362" s="87">
        <v>2.9873579701416024E-4</v>
      </c>
    </row>
    <row r="363" spans="1:10" ht="38.25" x14ac:dyDescent="0.2">
      <c r="A363" s="2" t="s">
        <v>260</v>
      </c>
      <c r="B363" s="85" t="s">
        <v>647</v>
      </c>
      <c r="C363" s="2" t="s">
        <v>14</v>
      </c>
      <c r="D363" s="2" t="s">
        <v>648</v>
      </c>
      <c r="E363" s="86" t="s">
        <v>250</v>
      </c>
      <c r="F363" s="94">
        <v>11.7</v>
      </c>
      <c r="G363" s="91">
        <v>206.17</v>
      </c>
      <c r="H363" s="91">
        <v>257.70999999999998</v>
      </c>
      <c r="I363" s="91">
        <v>3015.2</v>
      </c>
      <c r="J363" s="87">
        <v>5.1784695681702186E-4</v>
      </c>
    </row>
    <row r="364" spans="1:10" ht="25.5" x14ac:dyDescent="0.2">
      <c r="A364" s="2" t="s">
        <v>262</v>
      </c>
      <c r="B364" s="85" t="s">
        <v>650</v>
      </c>
      <c r="C364" s="2" t="s">
        <v>14</v>
      </c>
      <c r="D364" s="2" t="s">
        <v>651</v>
      </c>
      <c r="E364" s="86" t="s">
        <v>54</v>
      </c>
      <c r="F364" s="94">
        <v>24.4</v>
      </c>
      <c r="G364" s="91">
        <v>16.98</v>
      </c>
      <c r="H364" s="91">
        <v>21.22</v>
      </c>
      <c r="I364" s="91">
        <v>517.76</v>
      </c>
      <c r="J364" s="87">
        <v>8.8922937238518593E-5</v>
      </c>
    </row>
    <row r="365" spans="1:10" ht="25.5" x14ac:dyDescent="0.2">
      <c r="A365" s="2" t="s">
        <v>265</v>
      </c>
      <c r="B365" s="85" t="s">
        <v>656</v>
      </c>
      <c r="C365" s="2" t="s">
        <v>14</v>
      </c>
      <c r="D365" s="2" t="s">
        <v>657</v>
      </c>
      <c r="E365" s="86" t="s">
        <v>54</v>
      </c>
      <c r="F365" s="94">
        <v>221.8</v>
      </c>
      <c r="G365" s="91">
        <v>14.78</v>
      </c>
      <c r="H365" s="91">
        <v>18.47</v>
      </c>
      <c r="I365" s="91">
        <v>4096.6400000000003</v>
      </c>
      <c r="J365" s="87">
        <v>7.0357938351515135E-4</v>
      </c>
    </row>
    <row r="366" spans="1:10" ht="25.5" x14ac:dyDescent="0.2">
      <c r="A366" s="2" t="s">
        <v>266</v>
      </c>
      <c r="B366" s="85" t="s">
        <v>1232</v>
      </c>
      <c r="C366" s="2" t="s">
        <v>14</v>
      </c>
      <c r="D366" s="2" t="s">
        <v>1233</v>
      </c>
      <c r="E366" s="86" t="s">
        <v>54</v>
      </c>
      <c r="F366" s="94">
        <v>111.8</v>
      </c>
      <c r="G366" s="91">
        <v>12.58</v>
      </c>
      <c r="H366" s="91">
        <v>15.72</v>
      </c>
      <c r="I366" s="91">
        <v>1757.49</v>
      </c>
      <c r="J366" s="87">
        <v>3.0184095520574019E-4</v>
      </c>
    </row>
    <row r="367" spans="1:10" ht="38.25" x14ac:dyDescent="0.2">
      <c r="A367" s="2" t="s">
        <v>1234</v>
      </c>
      <c r="B367" s="85" t="s">
        <v>1235</v>
      </c>
      <c r="C367" s="2" t="s">
        <v>14</v>
      </c>
      <c r="D367" s="2" t="s">
        <v>1236</v>
      </c>
      <c r="E367" s="86" t="s">
        <v>250</v>
      </c>
      <c r="F367" s="94">
        <v>96.68</v>
      </c>
      <c r="G367" s="91">
        <v>182.13</v>
      </c>
      <c r="H367" s="91">
        <v>227.66</v>
      </c>
      <c r="I367" s="91">
        <v>22010.16</v>
      </c>
      <c r="J367" s="87">
        <v>3.7801453883841013E-3</v>
      </c>
    </row>
    <row r="368" spans="1:10" ht="25.5" x14ac:dyDescent="0.2">
      <c r="A368" s="2" t="s">
        <v>1237</v>
      </c>
      <c r="B368" s="85" t="s">
        <v>659</v>
      </c>
      <c r="C368" s="2" t="s">
        <v>14</v>
      </c>
      <c r="D368" s="2" t="s">
        <v>660</v>
      </c>
      <c r="E368" s="86" t="s">
        <v>249</v>
      </c>
      <c r="F368" s="94">
        <v>7.53</v>
      </c>
      <c r="G368" s="91">
        <v>507.2</v>
      </c>
      <c r="H368" s="91">
        <v>634</v>
      </c>
      <c r="I368" s="91">
        <v>4774.0200000000004</v>
      </c>
      <c r="J368" s="87">
        <v>8.1991633350477541E-4</v>
      </c>
    </row>
    <row r="369" spans="1:10" ht="38.25" x14ac:dyDescent="0.2">
      <c r="A369" s="2" t="s">
        <v>267</v>
      </c>
      <c r="B369" s="85" t="s">
        <v>1238</v>
      </c>
      <c r="C369" s="2" t="s">
        <v>14</v>
      </c>
      <c r="D369" s="2" t="s">
        <v>1239</v>
      </c>
      <c r="E369" s="86" t="s">
        <v>250</v>
      </c>
      <c r="F369" s="94">
        <v>261.04000000000002</v>
      </c>
      <c r="G369" s="91">
        <v>232.62</v>
      </c>
      <c r="H369" s="91">
        <v>290.77</v>
      </c>
      <c r="I369" s="91">
        <v>75902.600000000006</v>
      </c>
      <c r="J369" s="87">
        <v>1.3035928105764023E-2</v>
      </c>
    </row>
    <row r="370" spans="1:10" ht="38.25" x14ac:dyDescent="0.2">
      <c r="A370" s="2" t="s">
        <v>270</v>
      </c>
      <c r="B370" s="85" t="s">
        <v>683</v>
      </c>
      <c r="C370" s="2" t="s">
        <v>14</v>
      </c>
      <c r="D370" s="2" t="s">
        <v>684</v>
      </c>
      <c r="E370" s="86" t="s">
        <v>54</v>
      </c>
      <c r="F370" s="94">
        <v>28</v>
      </c>
      <c r="G370" s="91">
        <v>15.55</v>
      </c>
      <c r="H370" s="91">
        <v>19.43</v>
      </c>
      <c r="I370" s="91">
        <v>544.04</v>
      </c>
      <c r="J370" s="87">
        <v>9.343640832672213E-5</v>
      </c>
    </row>
    <row r="371" spans="1:10" ht="38.25" x14ac:dyDescent="0.2">
      <c r="A371" s="2" t="s">
        <v>271</v>
      </c>
      <c r="B371" s="85" t="s">
        <v>686</v>
      </c>
      <c r="C371" s="2" t="s">
        <v>14</v>
      </c>
      <c r="D371" s="2" t="s">
        <v>687</v>
      </c>
      <c r="E371" s="86" t="s">
        <v>54</v>
      </c>
      <c r="F371" s="94">
        <v>49.4</v>
      </c>
      <c r="G371" s="91">
        <v>15.57</v>
      </c>
      <c r="H371" s="91">
        <v>19.46</v>
      </c>
      <c r="I371" s="91">
        <v>961.32</v>
      </c>
      <c r="J371" s="87">
        <v>1.6510236021734527E-4</v>
      </c>
    </row>
    <row r="372" spans="1:10" ht="38.25" x14ac:dyDescent="0.2">
      <c r="A372" s="2" t="s">
        <v>272</v>
      </c>
      <c r="B372" s="85" t="s">
        <v>1240</v>
      </c>
      <c r="C372" s="2" t="s">
        <v>14</v>
      </c>
      <c r="D372" s="2" t="s">
        <v>1241</v>
      </c>
      <c r="E372" s="86" t="s">
        <v>54</v>
      </c>
      <c r="F372" s="94">
        <v>121.2</v>
      </c>
      <c r="G372" s="91">
        <v>11.89</v>
      </c>
      <c r="H372" s="91">
        <v>14.86</v>
      </c>
      <c r="I372" s="91">
        <v>1801.03</v>
      </c>
      <c r="J372" s="87">
        <v>3.0931875319586125E-4</v>
      </c>
    </row>
    <row r="373" spans="1:10" ht="38.25" x14ac:dyDescent="0.2">
      <c r="A373" s="2" t="s">
        <v>273</v>
      </c>
      <c r="B373" s="85" t="s">
        <v>689</v>
      </c>
      <c r="C373" s="2" t="s">
        <v>14</v>
      </c>
      <c r="D373" s="2" t="s">
        <v>690</v>
      </c>
      <c r="E373" s="86" t="s">
        <v>54</v>
      </c>
      <c r="F373" s="94">
        <v>1063.9000000000001</v>
      </c>
      <c r="G373" s="91">
        <v>15.23</v>
      </c>
      <c r="H373" s="91">
        <v>19.03</v>
      </c>
      <c r="I373" s="91">
        <v>20246.009999999998</v>
      </c>
      <c r="J373" s="87">
        <v>3.4771606083135423E-3</v>
      </c>
    </row>
    <row r="374" spans="1:10" ht="38.25" x14ac:dyDescent="0.2">
      <c r="A374" s="2" t="s">
        <v>274</v>
      </c>
      <c r="B374" s="85" t="s">
        <v>692</v>
      </c>
      <c r="C374" s="2" t="s">
        <v>14</v>
      </c>
      <c r="D374" s="2" t="s">
        <v>693</v>
      </c>
      <c r="E374" s="86" t="s">
        <v>54</v>
      </c>
      <c r="F374" s="94">
        <v>247</v>
      </c>
      <c r="G374" s="91">
        <v>13.93</v>
      </c>
      <c r="H374" s="91">
        <v>17.41</v>
      </c>
      <c r="I374" s="91">
        <v>4300.2700000000004</v>
      </c>
      <c r="J374" s="87">
        <v>7.3855191462972097E-4</v>
      </c>
    </row>
    <row r="375" spans="1:10" ht="14.25" x14ac:dyDescent="0.2">
      <c r="A375" s="2" t="s">
        <v>275</v>
      </c>
      <c r="B375" s="85" t="s">
        <v>695</v>
      </c>
      <c r="C375" s="2" t="s">
        <v>58</v>
      </c>
      <c r="D375" s="2" t="s">
        <v>1641</v>
      </c>
      <c r="E375" s="86" t="s">
        <v>249</v>
      </c>
      <c r="F375" s="94">
        <v>20.73</v>
      </c>
      <c r="G375" s="91">
        <v>437.53</v>
      </c>
      <c r="H375" s="91">
        <v>546.91</v>
      </c>
      <c r="I375" s="91">
        <v>11337.44</v>
      </c>
      <c r="J375" s="87">
        <v>1.9471540203288592E-3</v>
      </c>
    </row>
    <row r="376" spans="1:10" ht="38.25" x14ac:dyDescent="0.2">
      <c r="A376" s="2" t="s">
        <v>276</v>
      </c>
      <c r="B376" s="85" t="s">
        <v>1242</v>
      </c>
      <c r="C376" s="2" t="s">
        <v>14</v>
      </c>
      <c r="D376" s="2" t="s">
        <v>1243</v>
      </c>
      <c r="E376" s="86" t="s">
        <v>250</v>
      </c>
      <c r="F376" s="94">
        <v>70</v>
      </c>
      <c r="G376" s="91">
        <v>43</v>
      </c>
      <c r="H376" s="91">
        <v>53.75</v>
      </c>
      <c r="I376" s="91">
        <v>3762.5</v>
      </c>
      <c r="J376" s="87">
        <v>6.4619235043249029E-4</v>
      </c>
    </row>
    <row r="377" spans="1:10" ht="14.25" x14ac:dyDescent="0.2">
      <c r="A377" s="2" t="s">
        <v>277</v>
      </c>
      <c r="B377" s="85" t="s">
        <v>1244</v>
      </c>
      <c r="C377" s="2" t="s">
        <v>58</v>
      </c>
      <c r="D377" s="2" t="s">
        <v>1245</v>
      </c>
      <c r="E377" s="86" t="s">
        <v>13</v>
      </c>
      <c r="F377" s="94">
        <v>12</v>
      </c>
      <c r="G377" s="91">
        <v>257.12</v>
      </c>
      <c r="H377" s="91">
        <v>321.39999999999998</v>
      </c>
      <c r="I377" s="91">
        <v>3856.8</v>
      </c>
      <c r="J377" s="87">
        <v>6.6238794874366215E-4</v>
      </c>
    </row>
    <row r="378" spans="1:10" ht="25.5" x14ac:dyDescent="0.2">
      <c r="A378" s="2" t="s">
        <v>278</v>
      </c>
      <c r="B378" s="85" t="s">
        <v>1246</v>
      </c>
      <c r="C378" s="2" t="s">
        <v>14</v>
      </c>
      <c r="D378" s="2" t="s">
        <v>1247</v>
      </c>
      <c r="E378" s="86" t="s">
        <v>250</v>
      </c>
      <c r="F378" s="94">
        <v>63.6</v>
      </c>
      <c r="G378" s="91">
        <v>46.76</v>
      </c>
      <c r="H378" s="91">
        <v>58.45</v>
      </c>
      <c r="I378" s="91">
        <v>3717.42</v>
      </c>
      <c r="J378" s="87">
        <v>6.3845006441056427E-4</v>
      </c>
    </row>
    <row r="379" spans="1:10" ht="25.5" x14ac:dyDescent="0.2">
      <c r="A379" s="2" t="s">
        <v>279</v>
      </c>
      <c r="B379" s="85" t="s">
        <v>1248</v>
      </c>
      <c r="C379" s="2" t="s">
        <v>14</v>
      </c>
      <c r="D379" s="2" t="s">
        <v>1249</v>
      </c>
      <c r="E379" s="86" t="s">
        <v>250</v>
      </c>
      <c r="F379" s="94">
        <v>14.04</v>
      </c>
      <c r="G379" s="91">
        <v>35.26</v>
      </c>
      <c r="H379" s="91">
        <v>44.07</v>
      </c>
      <c r="I379" s="91">
        <v>618.74</v>
      </c>
      <c r="J379" s="87">
        <v>1.0626579532401304E-4</v>
      </c>
    </row>
    <row r="380" spans="1:10" ht="25.5" x14ac:dyDescent="0.2">
      <c r="A380" s="2" t="s">
        <v>280</v>
      </c>
      <c r="B380" s="85" t="s">
        <v>1250</v>
      </c>
      <c r="C380" s="2" t="s">
        <v>14</v>
      </c>
      <c r="D380" s="2" t="s">
        <v>1251</v>
      </c>
      <c r="E380" s="86" t="s">
        <v>22</v>
      </c>
      <c r="F380" s="94">
        <v>4</v>
      </c>
      <c r="G380" s="91">
        <v>6842.87</v>
      </c>
      <c r="H380" s="91">
        <v>8553.58</v>
      </c>
      <c r="I380" s="91">
        <v>34214.32</v>
      </c>
      <c r="J380" s="87">
        <v>5.8761546469765745E-3</v>
      </c>
    </row>
    <row r="381" spans="1:10" ht="38.25" x14ac:dyDescent="0.2">
      <c r="A381" s="2" t="s">
        <v>281</v>
      </c>
      <c r="B381" s="85" t="s">
        <v>789</v>
      </c>
      <c r="C381" s="2" t="s">
        <v>14</v>
      </c>
      <c r="D381" s="2" t="s">
        <v>790</v>
      </c>
      <c r="E381" s="86" t="s">
        <v>22</v>
      </c>
      <c r="F381" s="94">
        <v>2</v>
      </c>
      <c r="G381" s="91">
        <v>404.9</v>
      </c>
      <c r="H381" s="91">
        <v>506.12</v>
      </c>
      <c r="I381" s="91">
        <v>1012.24</v>
      </c>
      <c r="J381" s="87">
        <v>1.7384763981442765E-4</v>
      </c>
    </row>
    <row r="382" spans="1:10" ht="14.25" x14ac:dyDescent="0.2">
      <c r="A382" s="1" t="s">
        <v>36</v>
      </c>
      <c r="B382" s="1"/>
      <c r="C382" s="1"/>
      <c r="D382" s="1" t="s">
        <v>1252</v>
      </c>
      <c r="E382" s="1"/>
      <c r="F382" s="93"/>
      <c r="G382" s="5"/>
      <c r="H382" s="5"/>
      <c r="I382" s="90">
        <v>64241.04</v>
      </c>
      <c r="J382" s="84">
        <v>1.1033107942013988E-2</v>
      </c>
    </row>
    <row r="383" spans="1:10" ht="25.5" x14ac:dyDescent="0.2">
      <c r="A383" s="2" t="s">
        <v>290</v>
      </c>
      <c r="B383" s="85" t="s">
        <v>1253</v>
      </c>
      <c r="C383" s="2" t="s">
        <v>17</v>
      </c>
      <c r="D383" s="2" t="s">
        <v>1676</v>
      </c>
      <c r="E383" s="86" t="s">
        <v>249</v>
      </c>
      <c r="F383" s="94">
        <v>89.6</v>
      </c>
      <c r="G383" s="91">
        <v>57.86</v>
      </c>
      <c r="H383" s="91">
        <v>72.319999999999993</v>
      </c>
      <c r="I383" s="91">
        <v>6479.87</v>
      </c>
      <c r="J383" s="87">
        <v>1.1128883523712906E-3</v>
      </c>
    </row>
    <row r="384" spans="1:10" ht="25.5" x14ac:dyDescent="0.2">
      <c r="A384" s="2" t="s">
        <v>1254</v>
      </c>
      <c r="B384" s="85" t="s">
        <v>363</v>
      </c>
      <c r="C384" s="2" t="s">
        <v>14</v>
      </c>
      <c r="D384" s="2" t="s">
        <v>364</v>
      </c>
      <c r="E384" s="86" t="s">
        <v>249</v>
      </c>
      <c r="F384" s="94">
        <v>1.4</v>
      </c>
      <c r="G384" s="91">
        <v>438.97</v>
      </c>
      <c r="H384" s="91">
        <v>548.71</v>
      </c>
      <c r="I384" s="91">
        <v>768.19</v>
      </c>
      <c r="J384" s="87">
        <v>1.3193315659235474E-4</v>
      </c>
    </row>
    <row r="385" spans="1:10" ht="25.5" x14ac:dyDescent="0.2">
      <c r="A385" s="2" t="s">
        <v>291</v>
      </c>
      <c r="B385" s="85" t="s">
        <v>1255</v>
      </c>
      <c r="C385" s="2" t="s">
        <v>17</v>
      </c>
      <c r="D385" s="2" t="s">
        <v>1677</v>
      </c>
      <c r="E385" s="86" t="s">
        <v>250</v>
      </c>
      <c r="F385" s="94">
        <v>60.42</v>
      </c>
      <c r="G385" s="91">
        <v>113.66</v>
      </c>
      <c r="H385" s="91">
        <v>142.07</v>
      </c>
      <c r="I385" s="91">
        <v>8583.86</v>
      </c>
      <c r="J385" s="87">
        <v>1.4742391147331392E-3</v>
      </c>
    </row>
    <row r="386" spans="1:10" ht="38.25" x14ac:dyDescent="0.2">
      <c r="A386" s="2" t="s">
        <v>1256</v>
      </c>
      <c r="B386" s="85" t="s">
        <v>1257</v>
      </c>
      <c r="C386" s="2" t="s">
        <v>14</v>
      </c>
      <c r="D386" s="2" t="s">
        <v>1258</v>
      </c>
      <c r="E386" s="86" t="s">
        <v>54</v>
      </c>
      <c r="F386" s="94">
        <v>61.1</v>
      </c>
      <c r="G386" s="91">
        <v>16.5</v>
      </c>
      <c r="H386" s="91">
        <v>20.62</v>
      </c>
      <c r="I386" s="91">
        <v>1259.8800000000001</v>
      </c>
      <c r="J386" s="87">
        <v>2.1637868929246136E-4</v>
      </c>
    </row>
    <row r="387" spans="1:10" ht="38.25" x14ac:dyDescent="0.2">
      <c r="A387" s="2" t="s">
        <v>1259</v>
      </c>
      <c r="B387" s="85" t="s">
        <v>1260</v>
      </c>
      <c r="C387" s="2" t="s">
        <v>14</v>
      </c>
      <c r="D387" s="2" t="s">
        <v>1261</v>
      </c>
      <c r="E387" s="86" t="s">
        <v>54</v>
      </c>
      <c r="F387" s="94">
        <v>924</v>
      </c>
      <c r="G387" s="91">
        <v>15.78</v>
      </c>
      <c r="H387" s="91">
        <v>19.72</v>
      </c>
      <c r="I387" s="91">
        <v>18221.28</v>
      </c>
      <c r="J387" s="87">
        <v>3.1294223923158874E-3</v>
      </c>
    </row>
    <row r="388" spans="1:10" ht="38.25" x14ac:dyDescent="0.2">
      <c r="A388" s="2" t="s">
        <v>292</v>
      </c>
      <c r="B388" s="85" t="s">
        <v>1262</v>
      </c>
      <c r="C388" s="2" t="s">
        <v>14</v>
      </c>
      <c r="D388" s="2" t="s">
        <v>1263</v>
      </c>
      <c r="E388" s="86" t="s">
        <v>54</v>
      </c>
      <c r="F388" s="94">
        <v>331.4</v>
      </c>
      <c r="G388" s="91">
        <v>14.34</v>
      </c>
      <c r="H388" s="91">
        <v>17.920000000000002</v>
      </c>
      <c r="I388" s="91">
        <v>5938.68</v>
      </c>
      <c r="J388" s="87">
        <v>1.0199414186488828E-3</v>
      </c>
    </row>
    <row r="389" spans="1:10" ht="38.25" x14ac:dyDescent="0.2">
      <c r="A389" s="2" t="s">
        <v>293</v>
      </c>
      <c r="B389" s="85" t="s">
        <v>1264</v>
      </c>
      <c r="C389" s="2" t="s">
        <v>14</v>
      </c>
      <c r="D389" s="2" t="s">
        <v>1265</v>
      </c>
      <c r="E389" s="86" t="s">
        <v>54</v>
      </c>
      <c r="F389" s="94">
        <v>75.3</v>
      </c>
      <c r="G389" s="91">
        <v>12.19</v>
      </c>
      <c r="H389" s="91">
        <v>15.23</v>
      </c>
      <c r="I389" s="91">
        <v>1146.81</v>
      </c>
      <c r="J389" s="87">
        <v>1.9695942841182305E-4</v>
      </c>
    </row>
    <row r="390" spans="1:10" ht="38.25" x14ac:dyDescent="0.2">
      <c r="A390" s="2" t="s">
        <v>294</v>
      </c>
      <c r="B390" s="85" t="s">
        <v>1266</v>
      </c>
      <c r="C390" s="2" t="s">
        <v>14</v>
      </c>
      <c r="D390" s="2" t="s">
        <v>1267</v>
      </c>
      <c r="E390" s="86" t="s">
        <v>54</v>
      </c>
      <c r="F390" s="94">
        <v>350.9</v>
      </c>
      <c r="G390" s="91">
        <v>11.77</v>
      </c>
      <c r="H390" s="91">
        <v>14.71</v>
      </c>
      <c r="I390" s="91">
        <v>5161.7299999999996</v>
      </c>
      <c r="J390" s="87">
        <v>8.8650377169379358E-4</v>
      </c>
    </row>
    <row r="391" spans="1:10" ht="14.25" x14ac:dyDescent="0.2">
      <c r="A391" s="2" t="s">
        <v>297</v>
      </c>
      <c r="B391" s="85" t="s">
        <v>695</v>
      </c>
      <c r="C391" s="2" t="s">
        <v>58</v>
      </c>
      <c r="D391" s="2" t="s">
        <v>1641</v>
      </c>
      <c r="E391" s="86" t="s">
        <v>249</v>
      </c>
      <c r="F391" s="94">
        <v>16.07</v>
      </c>
      <c r="G391" s="91">
        <v>437.53</v>
      </c>
      <c r="H391" s="91">
        <v>546.91</v>
      </c>
      <c r="I391" s="91">
        <v>8788.84</v>
      </c>
      <c r="J391" s="87">
        <v>1.5094435022392262E-3</v>
      </c>
    </row>
    <row r="392" spans="1:10" ht="14.25" x14ac:dyDescent="0.2">
      <c r="A392" s="2" t="s">
        <v>298</v>
      </c>
      <c r="B392" s="85" t="s">
        <v>1268</v>
      </c>
      <c r="C392" s="2" t="s">
        <v>58</v>
      </c>
      <c r="D392" s="2" t="s">
        <v>1678</v>
      </c>
      <c r="E392" s="86" t="s">
        <v>22</v>
      </c>
      <c r="F392" s="94">
        <v>2</v>
      </c>
      <c r="G392" s="91">
        <v>263.97000000000003</v>
      </c>
      <c r="H392" s="91">
        <v>329.96</v>
      </c>
      <c r="I392" s="91">
        <v>659.92</v>
      </c>
      <c r="J392" s="87">
        <v>1.1333827399266684E-4</v>
      </c>
    </row>
    <row r="393" spans="1:10" ht="38.25" x14ac:dyDescent="0.2">
      <c r="A393" s="2" t="s">
        <v>299</v>
      </c>
      <c r="B393" s="85" t="s">
        <v>1269</v>
      </c>
      <c r="C393" s="2" t="s">
        <v>14</v>
      </c>
      <c r="D393" s="2" t="s">
        <v>1270</v>
      </c>
      <c r="E393" s="86" t="s">
        <v>250</v>
      </c>
      <c r="F393" s="94">
        <v>1.44</v>
      </c>
      <c r="G393" s="91">
        <v>31.91</v>
      </c>
      <c r="H393" s="91">
        <v>39.880000000000003</v>
      </c>
      <c r="I393" s="91">
        <v>57.42</v>
      </c>
      <c r="J393" s="87">
        <v>9.8616251858693937E-6</v>
      </c>
    </row>
    <row r="394" spans="1:10" ht="38.25" x14ac:dyDescent="0.2">
      <c r="A394" s="2" t="s">
        <v>300</v>
      </c>
      <c r="B394" s="85" t="s">
        <v>1242</v>
      </c>
      <c r="C394" s="2" t="s">
        <v>14</v>
      </c>
      <c r="D394" s="2" t="s">
        <v>1243</v>
      </c>
      <c r="E394" s="86" t="s">
        <v>250</v>
      </c>
      <c r="F394" s="94">
        <v>60</v>
      </c>
      <c r="G394" s="91">
        <v>43</v>
      </c>
      <c r="H394" s="91">
        <v>53.75</v>
      </c>
      <c r="I394" s="91">
        <v>3225</v>
      </c>
      <c r="J394" s="87">
        <v>5.5387915751356313E-4</v>
      </c>
    </row>
    <row r="395" spans="1:10" ht="25.5" x14ac:dyDescent="0.2">
      <c r="A395" s="2" t="s">
        <v>301</v>
      </c>
      <c r="B395" s="85" t="s">
        <v>1248</v>
      </c>
      <c r="C395" s="2" t="s">
        <v>14</v>
      </c>
      <c r="D395" s="2" t="s">
        <v>1249</v>
      </c>
      <c r="E395" s="86" t="s">
        <v>250</v>
      </c>
      <c r="F395" s="94">
        <v>18</v>
      </c>
      <c r="G395" s="91">
        <v>35.26</v>
      </c>
      <c r="H395" s="91">
        <v>44.07</v>
      </c>
      <c r="I395" s="91">
        <v>793.26</v>
      </c>
      <c r="J395" s="87">
        <v>1.362388156555687E-4</v>
      </c>
    </row>
    <row r="396" spans="1:10" ht="25.5" x14ac:dyDescent="0.2">
      <c r="A396" s="2" t="s">
        <v>302</v>
      </c>
      <c r="B396" s="85" t="s">
        <v>1246</v>
      </c>
      <c r="C396" s="2" t="s">
        <v>14</v>
      </c>
      <c r="D396" s="2" t="s">
        <v>1247</v>
      </c>
      <c r="E396" s="86" t="s">
        <v>250</v>
      </c>
      <c r="F396" s="94">
        <v>54</v>
      </c>
      <c r="G396" s="91">
        <v>46.76</v>
      </c>
      <c r="H396" s="91">
        <v>58.45</v>
      </c>
      <c r="I396" s="91">
        <v>3156.3</v>
      </c>
      <c r="J396" s="87">
        <v>5.420802433674602E-4</v>
      </c>
    </row>
    <row r="397" spans="1:10" ht="14.25" x14ac:dyDescent="0.2">
      <c r="A397" s="1" t="s">
        <v>304</v>
      </c>
      <c r="B397" s="1"/>
      <c r="C397" s="1"/>
      <c r="D397" s="1" t="s">
        <v>1271</v>
      </c>
      <c r="E397" s="1"/>
      <c r="F397" s="93"/>
      <c r="G397" s="5"/>
      <c r="H397" s="5"/>
      <c r="I397" s="90">
        <v>65862.48</v>
      </c>
      <c r="J397" s="84">
        <v>1.1311582925319039E-2</v>
      </c>
    </row>
    <row r="398" spans="1:10" ht="25.5" x14ac:dyDescent="0.2">
      <c r="A398" s="2" t="s">
        <v>305</v>
      </c>
      <c r="B398" s="85" t="s">
        <v>1272</v>
      </c>
      <c r="C398" s="2" t="s">
        <v>17</v>
      </c>
      <c r="D398" s="2" t="s">
        <v>1679</v>
      </c>
      <c r="E398" s="86" t="s">
        <v>253</v>
      </c>
      <c r="F398" s="94">
        <v>1</v>
      </c>
      <c r="G398" s="91">
        <v>13950.68</v>
      </c>
      <c r="H398" s="91">
        <v>17438.349999999999</v>
      </c>
      <c r="I398" s="91">
        <v>17438.349999999999</v>
      </c>
      <c r="J398" s="87">
        <v>2.9949577074191141E-3</v>
      </c>
    </row>
    <row r="399" spans="1:10" ht="25.5" x14ac:dyDescent="0.2">
      <c r="A399" s="2" t="s">
        <v>1273</v>
      </c>
      <c r="B399" s="85" t="s">
        <v>1274</v>
      </c>
      <c r="C399" s="2" t="s">
        <v>14</v>
      </c>
      <c r="D399" s="2" t="s">
        <v>1275</v>
      </c>
      <c r="E399" s="86" t="s">
        <v>249</v>
      </c>
      <c r="F399" s="94">
        <v>120</v>
      </c>
      <c r="G399" s="91">
        <v>92.8</v>
      </c>
      <c r="H399" s="91">
        <v>116</v>
      </c>
      <c r="I399" s="91">
        <v>13920</v>
      </c>
      <c r="J399" s="87">
        <v>2.3906970147562169E-3</v>
      </c>
    </row>
    <row r="400" spans="1:10" ht="25.5" x14ac:dyDescent="0.2">
      <c r="A400" s="2" t="s">
        <v>1276</v>
      </c>
      <c r="B400" s="85" t="s">
        <v>1277</v>
      </c>
      <c r="C400" s="2" t="s">
        <v>17</v>
      </c>
      <c r="D400" s="2" t="s">
        <v>1680</v>
      </c>
      <c r="E400" s="86" t="s">
        <v>253</v>
      </c>
      <c r="F400" s="94">
        <v>2</v>
      </c>
      <c r="G400" s="91">
        <v>4056.29</v>
      </c>
      <c r="H400" s="91">
        <v>5070.3599999999997</v>
      </c>
      <c r="I400" s="91">
        <v>10140.719999999999</v>
      </c>
      <c r="J400" s="87">
        <v>1.7416227752499037E-3</v>
      </c>
    </row>
    <row r="401" spans="1:10" ht="25.5" x14ac:dyDescent="0.2">
      <c r="A401" s="2" t="s">
        <v>1278</v>
      </c>
      <c r="B401" s="85" t="s">
        <v>1279</v>
      </c>
      <c r="C401" s="2" t="s">
        <v>17</v>
      </c>
      <c r="D401" s="2" t="s">
        <v>1681</v>
      </c>
      <c r="E401" s="86" t="s">
        <v>253</v>
      </c>
      <c r="F401" s="94">
        <v>1</v>
      </c>
      <c r="G401" s="91">
        <v>19490.73</v>
      </c>
      <c r="H401" s="91">
        <v>24363.41</v>
      </c>
      <c r="I401" s="91">
        <v>24363.41</v>
      </c>
      <c r="J401" s="87">
        <v>4.1843054278938047E-3</v>
      </c>
    </row>
    <row r="402" spans="1:10" ht="14.25" x14ac:dyDescent="0.2">
      <c r="A402" s="1" t="s">
        <v>1280</v>
      </c>
      <c r="B402" s="1"/>
      <c r="C402" s="1"/>
      <c r="D402" s="1" t="s">
        <v>1281</v>
      </c>
      <c r="E402" s="1"/>
      <c r="F402" s="93"/>
      <c r="G402" s="5"/>
      <c r="H402" s="5"/>
      <c r="I402" s="90">
        <v>46883.68</v>
      </c>
      <c r="J402" s="84">
        <v>8.0520599006311602E-3</v>
      </c>
    </row>
    <row r="403" spans="1:10" ht="25.5" x14ac:dyDescent="0.2">
      <c r="A403" s="2" t="s">
        <v>1282</v>
      </c>
      <c r="B403" s="85" t="s">
        <v>53</v>
      </c>
      <c r="C403" s="2" t="s">
        <v>14</v>
      </c>
      <c r="D403" s="2" t="s">
        <v>406</v>
      </c>
      <c r="E403" s="86" t="s">
        <v>249</v>
      </c>
      <c r="F403" s="94">
        <v>40</v>
      </c>
      <c r="G403" s="91">
        <v>50.2</v>
      </c>
      <c r="H403" s="91">
        <v>62.75</v>
      </c>
      <c r="I403" s="91">
        <v>2510</v>
      </c>
      <c r="J403" s="87">
        <v>4.3108114274699021E-4</v>
      </c>
    </row>
    <row r="404" spans="1:10" ht="63.75" x14ac:dyDescent="0.2">
      <c r="A404" s="2" t="s">
        <v>1283</v>
      </c>
      <c r="B404" s="85" t="s">
        <v>1284</v>
      </c>
      <c r="C404" s="2" t="s">
        <v>14</v>
      </c>
      <c r="D404" s="2" t="s">
        <v>1285</v>
      </c>
      <c r="E404" s="86" t="s">
        <v>13</v>
      </c>
      <c r="F404" s="94">
        <v>56</v>
      </c>
      <c r="G404" s="91">
        <v>61.74</v>
      </c>
      <c r="H404" s="91">
        <v>77.17</v>
      </c>
      <c r="I404" s="91">
        <v>4321.5200000000004</v>
      </c>
      <c r="J404" s="87">
        <v>7.4220150597767854E-4</v>
      </c>
    </row>
    <row r="405" spans="1:10" ht="51" x14ac:dyDescent="0.2">
      <c r="A405" s="2" t="s">
        <v>1286</v>
      </c>
      <c r="B405" s="85" t="s">
        <v>1287</v>
      </c>
      <c r="C405" s="2" t="s">
        <v>14</v>
      </c>
      <c r="D405" s="2" t="s">
        <v>1288</v>
      </c>
      <c r="E405" s="86" t="s">
        <v>13</v>
      </c>
      <c r="F405" s="94">
        <v>160</v>
      </c>
      <c r="G405" s="91">
        <v>87</v>
      </c>
      <c r="H405" s="91">
        <v>108.75</v>
      </c>
      <c r="I405" s="91">
        <v>17400</v>
      </c>
      <c r="J405" s="87">
        <v>2.9883712684452709E-3</v>
      </c>
    </row>
    <row r="406" spans="1:10" ht="38.25" x14ac:dyDescent="0.2">
      <c r="A406" s="2" t="s">
        <v>1289</v>
      </c>
      <c r="B406" s="85" t="s">
        <v>1290</v>
      </c>
      <c r="C406" s="2" t="s">
        <v>14</v>
      </c>
      <c r="D406" s="2" t="s">
        <v>1291</v>
      </c>
      <c r="E406" s="86" t="s">
        <v>13</v>
      </c>
      <c r="F406" s="94">
        <v>128</v>
      </c>
      <c r="G406" s="91">
        <v>81.98</v>
      </c>
      <c r="H406" s="91">
        <v>102.47</v>
      </c>
      <c r="I406" s="91">
        <v>13116.16</v>
      </c>
      <c r="J406" s="87">
        <v>2.2526411319730533E-3</v>
      </c>
    </row>
    <row r="407" spans="1:10" ht="63.75" x14ac:dyDescent="0.2">
      <c r="A407" s="2" t="s">
        <v>1292</v>
      </c>
      <c r="B407" s="85" t="s">
        <v>1293</v>
      </c>
      <c r="C407" s="2" t="s">
        <v>313</v>
      </c>
      <c r="D407" s="2" t="s">
        <v>1294</v>
      </c>
      <c r="E407" s="86" t="s">
        <v>22</v>
      </c>
      <c r="F407" s="94">
        <v>16</v>
      </c>
      <c r="G407" s="91">
        <v>476.8</v>
      </c>
      <c r="H407" s="91">
        <v>596</v>
      </c>
      <c r="I407" s="91">
        <v>9536</v>
      </c>
      <c r="J407" s="87">
        <v>1.6377648514881668E-3</v>
      </c>
    </row>
    <row r="408" spans="1:10" ht="14.25" x14ac:dyDescent="0.2">
      <c r="A408" s="1" t="s">
        <v>306</v>
      </c>
      <c r="B408" s="1"/>
      <c r="C408" s="1"/>
      <c r="D408" s="1" t="s">
        <v>1295</v>
      </c>
      <c r="E408" s="1"/>
      <c r="F408" s="93"/>
      <c r="G408" s="5"/>
      <c r="H408" s="5"/>
      <c r="I408" s="90">
        <v>367841.24</v>
      </c>
      <c r="J408" s="84">
        <v>6.3175068561223069E-2</v>
      </c>
    </row>
    <row r="409" spans="1:10" ht="38.25" x14ac:dyDescent="0.2">
      <c r="A409" s="2" t="s">
        <v>307</v>
      </c>
      <c r="B409" s="85" t="s">
        <v>1296</v>
      </c>
      <c r="C409" s="2" t="s">
        <v>14</v>
      </c>
      <c r="D409" s="2" t="s">
        <v>1297</v>
      </c>
      <c r="E409" s="86" t="s">
        <v>250</v>
      </c>
      <c r="F409" s="94">
        <v>85.57</v>
      </c>
      <c r="G409" s="91">
        <v>90.91</v>
      </c>
      <c r="H409" s="91">
        <v>113.63</v>
      </c>
      <c r="I409" s="91">
        <v>9723.31</v>
      </c>
      <c r="J409" s="87">
        <v>1.6699344964475049E-3</v>
      </c>
    </row>
    <row r="410" spans="1:10" ht="14.25" x14ac:dyDescent="0.2">
      <c r="A410" s="2" t="s">
        <v>308</v>
      </c>
      <c r="B410" s="85" t="s">
        <v>1298</v>
      </c>
      <c r="C410" s="2" t="s">
        <v>14</v>
      </c>
      <c r="D410" s="2" t="s">
        <v>1299</v>
      </c>
      <c r="E410" s="86" t="s">
        <v>249</v>
      </c>
      <c r="F410" s="94">
        <v>71.150000000000006</v>
      </c>
      <c r="G410" s="91">
        <v>82.08</v>
      </c>
      <c r="H410" s="91">
        <v>102.6</v>
      </c>
      <c r="I410" s="91">
        <v>7299.99</v>
      </c>
      <c r="J410" s="87">
        <v>1.2537402514906778E-3</v>
      </c>
    </row>
    <row r="411" spans="1:10" ht="25.5" x14ac:dyDescent="0.2">
      <c r="A411" s="2" t="s">
        <v>309</v>
      </c>
      <c r="B411" s="85" t="s">
        <v>53</v>
      </c>
      <c r="C411" s="2" t="s">
        <v>14</v>
      </c>
      <c r="D411" s="2" t="s">
        <v>406</v>
      </c>
      <c r="E411" s="86" t="s">
        <v>249</v>
      </c>
      <c r="F411" s="94">
        <v>32.67</v>
      </c>
      <c r="G411" s="91">
        <v>50.2</v>
      </c>
      <c r="H411" s="91">
        <v>62.75</v>
      </c>
      <c r="I411" s="91">
        <v>2050.04</v>
      </c>
      <c r="J411" s="87">
        <v>3.5208509397491626E-4</v>
      </c>
    </row>
    <row r="412" spans="1:10" ht="38.25" x14ac:dyDescent="0.2">
      <c r="A412" s="2" t="s">
        <v>310</v>
      </c>
      <c r="B412" s="85" t="s">
        <v>1300</v>
      </c>
      <c r="C412" s="2" t="s">
        <v>14</v>
      </c>
      <c r="D412" s="2" t="s">
        <v>1301</v>
      </c>
      <c r="E412" s="86" t="s">
        <v>249</v>
      </c>
      <c r="F412" s="94">
        <v>41.36</v>
      </c>
      <c r="G412" s="91">
        <v>385.91</v>
      </c>
      <c r="H412" s="91">
        <v>482.38</v>
      </c>
      <c r="I412" s="91">
        <v>19951.23</v>
      </c>
      <c r="J412" s="87">
        <v>3.4265334771346749E-3</v>
      </c>
    </row>
    <row r="413" spans="1:10" ht="14.25" x14ac:dyDescent="0.2">
      <c r="A413" s="2" t="s">
        <v>311</v>
      </c>
      <c r="B413" s="85" t="s">
        <v>1302</v>
      </c>
      <c r="C413" s="2" t="s">
        <v>14</v>
      </c>
      <c r="D413" s="2" t="s">
        <v>1303</v>
      </c>
      <c r="E413" s="86" t="s">
        <v>249</v>
      </c>
      <c r="F413" s="94">
        <v>41.36</v>
      </c>
      <c r="G413" s="91">
        <v>85.66</v>
      </c>
      <c r="H413" s="91">
        <v>107.07</v>
      </c>
      <c r="I413" s="91">
        <v>4428.41</v>
      </c>
      <c r="J413" s="87">
        <v>7.6055937982159318E-4</v>
      </c>
    </row>
    <row r="414" spans="1:10" ht="38.25" x14ac:dyDescent="0.2">
      <c r="A414" s="2" t="s">
        <v>312</v>
      </c>
      <c r="B414" s="85" t="s">
        <v>1304</v>
      </c>
      <c r="C414" s="2" t="s">
        <v>17</v>
      </c>
      <c r="D414" s="2" t="s">
        <v>1682</v>
      </c>
      <c r="E414" s="86" t="s">
        <v>476</v>
      </c>
      <c r="F414" s="94">
        <v>1426.21</v>
      </c>
      <c r="G414" s="91">
        <v>14.44</v>
      </c>
      <c r="H414" s="91">
        <v>18.05</v>
      </c>
      <c r="I414" s="91">
        <v>25743.09</v>
      </c>
      <c r="J414" s="87">
        <v>4.4212592251149868E-3</v>
      </c>
    </row>
    <row r="415" spans="1:10" ht="25.5" x14ac:dyDescent="0.2">
      <c r="A415" s="2" t="s">
        <v>314</v>
      </c>
      <c r="B415" s="85" t="s">
        <v>1305</v>
      </c>
      <c r="C415" s="2" t="s">
        <v>17</v>
      </c>
      <c r="D415" s="2" t="s">
        <v>1683</v>
      </c>
      <c r="E415" s="86" t="s">
        <v>476</v>
      </c>
      <c r="F415" s="94">
        <v>137.76</v>
      </c>
      <c r="G415" s="91">
        <v>14.63</v>
      </c>
      <c r="H415" s="91">
        <v>18.28</v>
      </c>
      <c r="I415" s="91">
        <v>2518.25</v>
      </c>
      <c r="J415" s="87">
        <v>4.3249804291737378E-4</v>
      </c>
    </row>
    <row r="416" spans="1:10" ht="38.25" x14ac:dyDescent="0.2">
      <c r="A416" s="2" t="s">
        <v>1306</v>
      </c>
      <c r="B416" s="85" t="s">
        <v>1257</v>
      </c>
      <c r="C416" s="2" t="s">
        <v>14</v>
      </c>
      <c r="D416" s="2" t="s">
        <v>1258</v>
      </c>
      <c r="E416" s="86" t="s">
        <v>54</v>
      </c>
      <c r="F416" s="94">
        <v>196.1</v>
      </c>
      <c r="G416" s="91">
        <v>16.5</v>
      </c>
      <c r="H416" s="91">
        <v>20.62</v>
      </c>
      <c r="I416" s="91">
        <v>4043.58</v>
      </c>
      <c r="J416" s="87">
        <v>6.9446656860114525E-4</v>
      </c>
    </row>
    <row r="417" spans="1:10" ht="25.5" x14ac:dyDescent="0.2">
      <c r="A417" s="2" t="s">
        <v>1307</v>
      </c>
      <c r="B417" s="85" t="s">
        <v>1308</v>
      </c>
      <c r="C417" s="2" t="s">
        <v>14</v>
      </c>
      <c r="D417" s="2" t="s">
        <v>1309</v>
      </c>
      <c r="E417" s="86" t="s">
        <v>250</v>
      </c>
      <c r="F417" s="94">
        <v>335.22</v>
      </c>
      <c r="G417" s="91">
        <v>44.29</v>
      </c>
      <c r="H417" s="91">
        <v>55.36</v>
      </c>
      <c r="I417" s="91">
        <v>18557.77</v>
      </c>
      <c r="J417" s="87">
        <v>3.1872130272652642E-3</v>
      </c>
    </row>
    <row r="418" spans="1:10" ht="25.5" x14ac:dyDescent="0.2">
      <c r="A418" s="2" t="s">
        <v>1310</v>
      </c>
      <c r="B418" s="85" t="s">
        <v>1311</v>
      </c>
      <c r="C418" s="2" t="s">
        <v>14</v>
      </c>
      <c r="D418" s="2" t="s">
        <v>1312</v>
      </c>
      <c r="E418" s="86" t="s">
        <v>249</v>
      </c>
      <c r="F418" s="94">
        <v>9.83</v>
      </c>
      <c r="G418" s="91">
        <v>311</v>
      </c>
      <c r="H418" s="91">
        <v>388.75</v>
      </c>
      <c r="I418" s="91">
        <v>3821.41</v>
      </c>
      <c r="J418" s="87">
        <v>6.5630987637640471E-4</v>
      </c>
    </row>
    <row r="419" spans="1:10" ht="25.5" x14ac:dyDescent="0.2">
      <c r="A419" s="2" t="s">
        <v>1313</v>
      </c>
      <c r="B419" s="85" t="s">
        <v>1314</v>
      </c>
      <c r="C419" s="2" t="s">
        <v>14</v>
      </c>
      <c r="D419" s="2" t="s">
        <v>1315</v>
      </c>
      <c r="E419" s="86" t="s">
        <v>249</v>
      </c>
      <c r="F419" s="94">
        <v>23.2</v>
      </c>
      <c r="G419" s="91">
        <v>18.82</v>
      </c>
      <c r="H419" s="91">
        <v>23.52</v>
      </c>
      <c r="I419" s="91">
        <v>545.66</v>
      </c>
      <c r="J419" s="87">
        <v>9.3714635996542897E-5</v>
      </c>
    </row>
    <row r="420" spans="1:10" ht="38.25" x14ac:dyDescent="0.2">
      <c r="A420" s="2" t="s">
        <v>1316</v>
      </c>
      <c r="B420" s="85" t="s">
        <v>1317</v>
      </c>
      <c r="C420" s="2" t="s">
        <v>14</v>
      </c>
      <c r="D420" s="2" t="s">
        <v>1318</v>
      </c>
      <c r="E420" s="86" t="s">
        <v>250</v>
      </c>
      <c r="F420" s="94">
        <v>324.35000000000002</v>
      </c>
      <c r="G420" s="91">
        <v>28.11</v>
      </c>
      <c r="H420" s="91">
        <v>35.130000000000003</v>
      </c>
      <c r="I420" s="91">
        <v>11394.41</v>
      </c>
      <c r="J420" s="87">
        <v>1.9569383600508894E-3</v>
      </c>
    </row>
    <row r="421" spans="1:10" ht="38.25" x14ac:dyDescent="0.2">
      <c r="A421" s="2" t="s">
        <v>1319</v>
      </c>
      <c r="B421" s="85" t="s">
        <v>1320</v>
      </c>
      <c r="C421" s="2" t="s">
        <v>14</v>
      </c>
      <c r="D421" s="2" t="s">
        <v>1321</v>
      </c>
      <c r="E421" s="86" t="s">
        <v>250</v>
      </c>
      <c r="F421" s="94">
        <v>324.35000000000002</v>
      </c>
      <c r="G421" s="91">
        <v>110.17</v>
      </c>
      <c r="H421" s="91">
        <v>137.71</v>
      </c>
      <c r="I421" s="91">
        <v>44666.23</v>
      </c>
      <c r="J421" s="87">
        <v>7.6712228966533454E-3</v>
      </c>
    </row>
    <row r="422" spans="1:10" ht="14.25" x14ac:dyDescent="0.2">
      <c r="A422" s="2" t="s">
        <v>1322</v>
      </c>
      <c r="B422" s="85" t="s">
        <v>328</v>
      </c>
      <c r="C422" s="2" t="s">
        <v>14</v>
      </c>
      <c r="D422" s="2" t="s">
        <v>329</v>
      </c>
      <c r="E422" s="86" t="s">
        <v>250</v>
      </c>
      <c r="F422" s="94">
        <v>324.35000000000002</v>
      </c>
      <c r="G422" s="91">
        <v>12.16</v>
      </c>
      <c r="H422" s="91">
        <v>15.2</v>
      </c>
      <c r="I422" s="91">
        <v>4930.12</v>
      </c>
      <c r="J422" s="87">
        <v>8.4672580218318381E-4</v>
      </c>
    </row>
    <row r="423" spans="1:10" ht="25.5" x14ac:dyDescent="0.2">
      <c r="A423" s="2" t="s">
        <v>1323</v>
      </c>
      <c r="B423" s="85" t="s">
        <v>1324</v>
      </c>
      <c r="C423" s="2" t="s">
        <v>14</v>
      </c>
      <c r="D423" s="2" t="s">
        <v>1325</v>
      </c>
      <c r="E423" s="86" t="s">
        <v>13</v>
      </c>
      <c r="F423" s="94">
        <v>85.86</v>
      </c>
      <c r="G423" s="91">
        <v>409.4</v>
      </c>
      <c r="H423" s="91">
        <v>511.75</v>
      </c>
      <c r="I423" s="91">
        <v>43938.85</v>
      </c>
      <c r="J423" s="87">
        <v>7.5462986729038211E-3</v>
      </c>
    </row>
    <row r="424" spans="1:10" ht="25.5" x14ac:dyDescent="0.2">
      <c r="A424" s="2" t="s">
        <v>1326</v>
      </c>
      <c r="B424" s="85" t="s">
        <v>768</v>
      </c>
      <c r="C424" s="2" t="s">
        <v>14</v>
      </c>
      <c r="D424" s="2" t="s">
        <v>769</v>
      </c>
      <c r="E424" s="86" t="s">
        <v>250</v>
      </c>
      <c r="F424" s="94">
        <v>324.35000000000002</v>
      </c>
      <c r="G424" s="91">
        <v>285.89</v>
      </c>
      <c r="H424" s="91">
        <v>357.36</v>
      </c>
      <c r="I424" s="91">
        <v>115909.71</v>
      </c>
      <c r="J424" s="87">
        <v>1.9906968224012844E-2</v>
      </c>
    </row>
    <row r="425" spans="1:10" ht="38.25" x14ac:dyDescent="0.2">
      <c r="A425" s="2" t="s">
        <v>1327</v>
      </c>
      <c r="B425" s="85" t="s">
        <v>1328</v>
      </c>
      <c r="C425" s="2" t="s">
        <v>17</v>
      </c>
      <c r="D425" s="2" t="s">
        <v>1684</v>
      </c>
      <c r="E425" s="86" t="s">
        <v>476</v>
      </c>
      <c r="F425" s="94">
        <v>400</v>
      </c>
      <c r="G425" s="91">
        <v>49.64</v>
      </c>
      <c r="H425" s="91">
        <v>62.05</v>
      </c>
      <c r="I425" s="91">
        <v>24820</v>
      </c>
      <c r="J425" s="87">
        <v>4.2627226944144609E-3</v>
      </c>
    </row>
    <row r="426" spans="1:10" ht="51" x14ac:dyDescent="0.2">
      <c r="A426" s="2" t="s">
        <v>1329</v>
      </c>
      <c r="B426" s="85" t="s">
        <v>1330</v>
      </c>
      <c r="C426" s="2" t="s">
        <v>14</v>
      </c>
      <c r="D426" s="2" t="s">
        <v>1331</v>
      </c>
      <c r="E426" s="86" t="s">
        <v>250</v>
      </c>
      <c r="F426" s="94">
        <v>324.89</v>
      </c>
      <c r="G426" s="91">
        <v>50.68</v>
      </c>
      <c r="H426" s="91">
        <v>63.35</v>
      </c>
      <c r="I426" s="91">
        <v>20581.78</v>
      </c>
      <c r="J426" s="87">
        <v>3.5348275865207763E-3</v>
      </c>
    </row>
    <row r="427" spans="1:10" ht="25.5" x14ac:dyDescent="0.2">
      <c r="A427" s="2" t="s">
        <v>1332</v>
      </c>
      <c r="B427" s="85" t="s">
        <v>1333</v>
      </c>
      <c r="C427" s="2" t="s">
        <v>58</v>
      </c>
      <c r="D427" s="2" t="s">
        <v>1334</v>
      </c>
      <c r="E427" s="86" t="s">
        <v>54</v>
      </c>
      <c r="F427" s="94">
        <v>102.15</v>
      </c>
      <c r="G427" s="91">
        <v>22.85</v>
      </c>
      <c r="H427" s="91">
        <v>28.56</v>
      </c>
      <c r="I427" s="91">
        <v>2917.4</v>
      </c>
      <c r="J427" s="87">
        <v>5.0105024934265704E-4</v>
      </c>
    </row>
    <row r="428" spans="1:10" ht="14.25" x14ac:dyDescent="0.2">
      <c r="A428" s="1" t="s">
        <v>315</v>
      </c>
      <c r="B428" s="1"/>
      <c r="C428" s="1"/>
      <c r="D428" s="1" t="s">
        <v>1335</v>
      </c>
      <c r="E428" s="1"/>
      <c r="F428" s="93"/>
      <c r="G428" s="5"/>
      <c r="H428" s="5"/>
      <c r="I428" s="90">
        <v>116100.17</v>
      </c>
      <c r="J428" s="84">
        <v>1.9939678867219056E-2</v>
      </c>
    </row>
    <row r="429" spans="1:10" ht="14.25" x14ac:dyDescent="0.2">
      <c r="A429" s="2" t="s">
        <v>316</v>
      </c>
      <c r="B429" s="85" t="s">
        <v>475</v>
      </c>
      <c r="C429" s="2" t="s">
        <v>17</v>
      </c>
      <c r="D429" s="2" t="s">
        <v>521</v>
      </c>
      <c r="E429" s="86" t="s">
        <v>476</v>
      </c>
      <c r="F429" s="94">
        <v>30</v>
      </c>
      <c r="G429" s="91">
        <v>59.1</v>
      </c>
      <c r="H429" s="91">
        <v>73.87</v>
      </c>
      <c r="I429" s="91">
        <v>2216.1</v>
      </c>
      <c r="J429" s="87">
        <v>3.8060514758629681E-4</v>
      </c>
    </row>
    <row r="430" spans="1:10" ht="14.25" x14ac:dyDescent="0.2">
      <c r="A430" s="2" t="s">
        <v>317</v>
      </c>
      <c r="B430" s="85" t="s">
        <v>477</v>
      </c>
      <c r="C430" s="2" t="s">
        <v>17</v>
      </c>
      <c r="D430" s="2" t="s">
        <v>522</v>
      </c>
      <c r="E430" s="86" t="s">
        <v>254</v>
      </c>
      <c r="F430" s="94">
        <v>120</v>
      </c>
      <c r="G430" s="91">
        <v>134.91999999999999</v>
      </c>
      <c r="H430" s="91">
        <v>168.65</v>
      </c>
      <c r="I430" s="91">
        <v>20238</v>
      </c>
      <c r="J430" s="87">
        <v>3.4757849270572062E-3</v>
      </c>
    </row>
    <row r="431" spans="1:10" ht="25.5" x14ac:dyDescent="0.2">
      <c r="A431" s="2" t="s">
        <v>318</v>
      </c>
      <c r="B431" s="85" t="s">
        <v>423</v>
      </c>
      <c r="C431" s="2" t="s">
        <v>14</v>
      </c>
      <c r="D431" s="2" t="s">
        <v>424</v>
      </c>
      <c r="E431" s="86" t="s">
        <v>13</v>
      </c>
      <c r="F431" s="94">
        <v>60</v>
      </c>
      <c r="G431" s="91">
        <v>64.099999999999994</v>
      </c>
      <c r="H431" s="91">
        <v>80.12</v>
      </c>
      <c r="I431" s="91">
        <v>4807.2</v>
      </c>
      <c r="J431" s="87">
        <v>8.2561484837184512E-4</v>
      </c>
    </row>
    <row r="432" spans="1:10" ht="25.5" x14ac:dyDescent="0.2">
      <c r="A432" s="2" t="s">
        <v>319</v>
      </c>
      <c r="B432" s="85" t="s">
        <v>478</v>
      </c>
      <c r="C432" s="2" t="s">
        <v>479</v>
      </c>
      <c r="D432" s="2" t="s">
        <v>480</v>
      </c>
      <c r="E432" s="86" t="s">
        <v>368</v>
      </c>
      <c r="F432" s="94">
        <v>4</v>
      </c>
      <c r="G432" s="91">
        <v>131.57</v>
      </c>
      <c r="H432" s="91">
        <v>164.46</v>
      </c>
      <c r="I432" s="91">
        <v>657.84</v>
      </c>
      <c r="J432" s="87">
        <v>1.12981043404255E-4</v>
      </c>
    </row>
    <row r="433" spans="1:10" ht="25.5" x14ac:dyDescent="0.2">
      <c r="A433" s="2" t="s">
        <v>320</v>
      </c>
      <c r="B433" s="85" t="s">
        <v>481</v>
      </c>
      <c r="C433" s="2" t="s">
        <v>479</v>
      </c>
      <c r="D433" s="2" t="s">
        <v>482</v>
      </c>
      <c r="E433" s="86" t="s">
        <v>13</v>
      </c>
      <c r="F433" s="94">
        <v>15</v>
      </c>
      <c r="G433" s="91">
        <v>116.94</v>
      </c>
      <c r="H433" s="91">
        <v>146.16999999999999</v>
      </c>
      <c r="I433" s="91">
        <v>2192.5500000000002</v>
      </c>
      <c r="J433" s="87">
        <v>3.7656054164538383E-4</v>
      </c>
    </row>
    <row r="434" spans="1:10" ht="25.5" x14ac:dyDescent="0.2">
      <c r="A434" s="2" t="s">
        <v>321</v>
      </c>
      <c r="B434" s="85" t="s">
        <v>427</v>
      </c>
      <c r="C434" s="2" t="s">
        <v>14</v>
      </c>
      <c r="D434" s="2" t="s">
        <v>428</v>
      </c>
      <c r="E434" s="86" t="s">
        <v>13</v>
      </c>
      <c r="F434" s="94">
        <v>20</v>
      </c>
      <c r="G434" s="91">
        <v>11.09</v>
      </c>
      <c r="H434" s="91">
        <v>13.86</v>
      </c>
      <c r="I434" s="91">
        <v>277.2</v>
      </c>
      <c r="J434" s="87">
        <v>4.7607845724886729E-5</v>
      </c>
    </row>
    <row r="435" spans="1:10" ht="14.25" x14ac:dyDescent="0.2">
      <c r="A435" s="2" t="s">
        <v>322</v>
      </c>
      <c r="B435" s="85" t="s">
        <v>483</v>
      </c>
      <c r="C435" s="2" t="s">
        <v>17</v>
      </c>
      <c r="D435" s="2" t="s">
        <v>523</v>
      </c>
      <c r="E435" s="86" t="s">
        <v>253</v>
      </c>
      <c r="F435" s="94">
        <v>18</v>
      </c>
      <c r="G435" s="91">
        <v>0.9</v>
      </c>
      <c r="H435" s="91">
        <v>1.1200000000000001</v>
      </c>
      <c r="I435" s="91">
        <v>20.16</v>
      </c>
      <c r="J435" s="87">
        <v>3.4623887799917622E-6</v>
      </c>
    </row>
    <row r="436" spans="1:10" ht="14.25" x14ac:dyDescent="0.2">
      <c r="A436" s="2" t="s">
        <v>323</v>
      </c>
      <c r="B436" s="85" t="s">
        <v>484</v>
      </c>
      <c r="C436" s="2" t="s">
        <v>17</v>
      </c>
      <c r="D436" s="2" t="s">
        <v>524</v>
      </c>
      <c r="E436" s="86" t="s">
        <v>253</v>
      </c>
      <c r="F436" s="94">
        <v>12</v>
      </c>
      <c r="G436" s="91">
        <v>32.619999999999997</v>
      </c>
      <c r="H436" s="91">
        <v>40.770000000000003</v>
      </c>
      <c r="I436" s="91">
        <v>489.24</v>
      </c>
      <c r="J436" s="87">
        <v>8.4024756285871514E-5</v>
      </c>
    </row>
    <row r="437" spans="1:10" ht="25.5" x14ac:dyDescent="0.2">
      <c r="A437" s="2" t="s">
        <v>324</v>
      </c>
      <c r="B437" s="85" t="s">
        <v>485</v>
      </c>
      <c r="C437" s="2" t="s">
        <v>17</v>
      </c>
      <c r="D437" s="2" t="s">
        <v>525</v>
      </c>
      <c r="E437" s="86" t="s">
        <v>253</v>
      </c>
      <c r="F437" s="94">
        <v>6</v>
      </c>
      <c r="G437" s="91">
        <v>20.47</v>
      </c>
      <c r="H437" s="91">
        <v>25.58</v>
      </c>
      <c r="I437" s="91">
        <v>153.47999999999999</v>
      </c>
      <c r="J437" s="87">
        <v>2.6359495533389664E-5</v>
      </c>
    </row>
    <row r="438" spans="1:10" ht="25.5" x14ac:dyDescent="0.2">
      <c r="A438" s="2" t="s">
        <v>325</v>
      </c>
      <c r="B438" s="85" t="s">
        <v>486</v>
      </c>
      <c r="C438" s="2" t="s">
        <v>487</v>
      </c>
      <c r="D438" s="2" t="s">
        <v>488</v>
      </c>
      <c r="E438" s="86" t="s">
        <v>22</v>
      </c>
      <c r="F438" s="94">
        <v>6</v>
      </c>
      <c r="G438" s="91">
        <v>2282.69</v>
      </c>
      <c r="H438" s="91">
        <v>2853.36</v>
      </c>
      <c r="I438" s="91">
        <v>17120.16</v>
      </c>
      <c r="J438" s="87">
        <v>2.9403100146658612E-3</v>
      </c>
    </row>
    <row r="439" spans="1:10" ht="14.25" x14ac:dyDescent="0.2">
      <c r="A439" s="2" t="s">
        <v>326</v>
      </c>
      <c r="B439" s="85" t="s">
        <v>1336</v>
      </c>
      <c r="C439" s="2" t="s">
        <v>17</v>
      </c>
      <c r="D439" s="2" t="s">
        <v>1685</v>
      </c>
      <c r="E439" s="86" t="s">
        <v>253</v>
      </c>
      <c r="F439" s="94">
        <v>6</v>
      </c>
      <c r="G439" s="91">
        <v>11.73</v>
      </c>
      <c r="H439" s="91">
        <v>14.66</v>
      </c>
      <c r="I439" s="91">
        <v>87.96</v>
      </c>
      <c r="J439" s="87">
        <v>1.5106731998416438E-5</v>
      </c>
    </row>
    <row r="440" spans="1:10" ht="25.5" x14ac:dyDescent="0.2">
      <c r="A440" s="2" t="s">
        <v>327</v>
      </c>
      <c r="B440" s="85" t="s">
        <v>489</v>
      </c>
      <c r="C440" s="2" t="s">
        <v>479</v>
      </c>
      <c r="D440" s="2" t="s">
        <v>490</v>
      </c>
      <c r="E440" s="86" t="s">
        <v>368</v>
      </c>
      <c r="F440" s="94">
        <v>3</v>
      </c>
      <c r="G440" s="91">
        <v>9.5</v>
      </c>
      <c r="H440" s="91">
        <v>11.87</v>
      </c>
      <c r="I440" s="91">
        <v>35.61</v>
      </c>
      <c r="J440" s="87">
        <v>6.1158563718009251E-6</v>
      </c>
    </row>
    <row r="441" spans="1:10" ht="14.25" x14ac:dyDescent="0.2">
      <c r="A441" s="2" t="s">
        <v>1337</v>
      </c>
      <c r="B441" s="85" t="s">
        <v>1338</v>
      </c>
      <c r="C441" s="2" t="s">
        <v>17</v>
      </c>
      <c r="D441" s="2" t="s">
        <v>1686</v>
      </c>
      <c r="E441" s="86" t="s">
        <v>253</v>
      </c>
      <c r="F441" s="94">
        <v>6</v>
      </c>
      <c r="G441" s="91">
        <v>12.5</v>
      </c>
      <c r="H441" s="91">
        <v>15.62</v>
      </c>
      <c r="I441" s="91">
        <v>93.72</v>
      </c>
      <c r="J441" s="87">
        <v>1.6095985935556942E-5</v>
      </c>
    </row>
    <row r="442" spans="1:10" ht="14.25" x14ac:dyDescent="0.2">
      <c r="A442" s="2" t="s">
        <v>1339</v>
      </c>
      <c r="B442" s="85" t="s">
        <v>491</v>
      </c>
      <c r="C442" s="2" t="s">
        <v>17</v>
      </c>
      <c r="D442" s="2" t="s">
        <v>526</v>
      </c>
      <c r="E442" s="86" t="s">
        <v>253</v>
      </c>
      <c r="F442" s="94">
        <v>3</v>
      </c>
      <c r="G442" s="91">
        <v>10.8</v>
      </c>
      <c r="H442" s="91">
        <v>13.5</v>
      </c>
      <c r="I442" s="91">
        <v>40.5</v>
      </c>
      <c r="J442" s="87">
        <v>6.9556917455191645E-6</v>
      </c>
    </row>
    <row r="443" spans="1:10" ht="14.25" x14ac:dyDescent="0.2">
      <c r="A443" s="2" t="s">
        <v>1340</v>
      </c>
      <c r="B443" s="85" t="s">
        <v>1341</v>
      </c>
      <c r="C443" s="2" t="s">
        <v>17</v>
      </c>
      <c r="D443" s="2" t="s">
        <v>1687</v>
      </c>
      <c r="E443" s="86" t="s">
        <v>253</v>
      </c>
      <c r="F443" s="94">
        <v>3</v>
      </c>
      <c r="G443" s="91">
        <v>482.11</v>
      </c>
      <c r="H443" s="91">
        <v>602.63</v>
      </c>
      <c r="I443" s="91">
        <v>1807.89</v>
      </c>
      <c r="J443" s="87">
        <v>3.1049692715571955E-4</v>
      </c>
    </row>
    <row r="444" spans="1:10" ht="25.5" x14ac:dyDescent="0.2">
      <c r="A444" s="2" t="s">
        <v>1342</v>
      </c>
      <c r="B444" s="85" t="s">
        <v>425</v>
      </c>
      <c r="C444" s="2" t="s">
        <v>14</v>
      </c>
      <c r="D444" s="2" t="s">
        <v>426</v>
      </c>
      <c r="E444" s="86" t="s">
        <v>22</v>
      </c>
      <c r="F444" s="94">
        <v>6</v>
      </c>
      <c r="G444" s="91">
        <v>55.45</v>
      </c>
      <c r="H444" s="91">
        <v>69.31</v>
      </c>
      <c r="I444" s="91">
        <v>415.86</v>
      </c>
      <c r="J444" s="87">
        <v>7.1422073315841972E-5</v>
      </c>
    </row>
    <row r="445" spans="1:10" ht="25.5" x14ac:dyDescent="0.2">
      <c r="A445" s="2" t="s">
        <v>1343</v>
      </c>
      <c r="B445" s="85" t="s">
        <v>492</v>
      </c>
      <c r="C445" s="2" t="s">
        <v>313</v>
      </c>
      <c r="D445" s="2" t="s">
        <v>493</v>
      </c>
      <c r="E445" s="86" t="s">
        <v>494</v>
      </c>
      <c r="F445" s="94">
        <v>6</v>
      </c>
      <c r="G445" s="91">
        <v>73.77</v>
      </c>
      <c r="H445" s="91">
        <v>92.21</v>
      </c>
      <c r="I445" s="91">
        <v>553.26</v>
      </c>
      <c r="J445" s="87">
        <v>9.5019901608047735E-5</v>
      </c>
    </row>
    <row r="446" spans="1:10" ht="14.25" x14ac:dyDescent="0.2">
      <c r="A446" s="2" t="s">
        <v>1344</v>
      </c>
      <c r="B446" s="85" t="s">
        <v>1345</v>
      </c>
      <c r="C446" s="2" t="s">
        <v>17</v>
      </c>
      <c r="D446" s="2" t="s">
        <v>1688</v>
      </c>
      <c r="E446" s="86" t="s">
        <v>253</v>
      </c>
      <c r="F446" s="94">
        <v>5</v>
      </c>
      <c r="G446" s="91">
        <v>128</v>
      </c>
      <c r="H446" s="91">
        <v>160</v>
      </c>
      <c r="I446" s="91">
        <v>800</v>
      </c>
      <c r="J446" s="87">
        <v>1.3739638015840326E-4</v>
      </c>
    </row>
    <row r="447" spans="1:10" ht="14.25" x14ac:dyDescent="0.2">
      <c r="A447" s="2" t="s">
        <v>1346</v>
      </c>
      <c r="B447" s="85" t="s">
        <v>495</v>
      </c>
      <c r="C447" s="2" t="s">
        <v>17</v>
      </c>
      <c r="D447" s="2" t="s">
        <v>527</v>
      </c>
      <c r="E447" s="86" t="s">
        <v>253</v>
      </c>
      <c r="F447" s="94">
        <v>6</v>
      </c>
      <c r="G447" s="91">
        <v>4.5199999999999996</v>
      </c>
      <c r="H447" s="91">
        <v>5.65</v>
      </c>
      <c r="I447" s="91">
        <v>33.9</v>
      </c>
      <c r="J447" s="87">
        <v>5.8221716092123382E-6</v>
      </c>
    </row>
    <row r="448" spans="1:10" ht="14.25" x14ac:dyDescent="0.2">
      <c r="A448" s="2" t="s">
        <v>1347</v>
      </c>
      <c r="B448" s="85" t="s">
        <v>1348</v>
      </c>
      <c r="C448" s="2" t="s">
        <v>17</v>
      </c>
      <c r="D448" s="2" t="s">
        <v>1689</v>
      </c>
      <c r="E448" s="86" t="s">
        <v>253</v>
      </c>
      <c r="F448" s="94">
        <v>6</v>
      </c>
      <c r="G448" s="91">
        <v>11.54</v>
      </c>
      <c r="H448" s="91">
        <v>14.42</v>
      </c>
      <c r="I448" s="91">
        <v>86.52</v>
      </c>
      <c r="J448" s="87">
        <v>1.4859418514131313E-5</v>
      </c>
    </row>
    <row r="449" spans="1:10" ht="14.25" x14ac:dyDescent="0.2">
      <c r="A449" s="2" t="s">
        <v>1349</v>
      </c>
      <c r="B449" s="85" t="s">
        <v>495</v>
      </c>
      <c r="C449" s="2" t="s">
        <v>17</v>
      </c>
      <c r="D449" s="2" t="s">
        <v>527</v>
      </c>
      <c r="E449" s="86" t="s">
        <v>253</v>
      </c>
      <c r="F449" s="94">
        <v>6</v>
      </c>
      <c r="G449" s="91">
        <v>4.5199999999999996</v>
      </c>
      <c r="H449" s="91">
        <v>5.65</v>
      </c>
      <c r="I449" s="91">
        <v>33.9</v>
      </c>
      <c r="J449" s="87">
        <v>5.8221716092123382E-6</v>
      </c>
    </row>
    <row r="450" spans="1:10" ht="38.25" x14ac:dyDescent="0.2">
      <c r="A450" s="2" t="s">
        <v>1350</v>
      </c>
      <c r="B450" s="85" t="s">
        <v>1167</v>
      </c>
      <c r="C450" s="2" t="s">
        <v>17</v>
      </c>
      <c r="D450" s="2" t="s">
        <v>1670</v>
      </c>
      <c r="E450" s="86" t="s">
        <v>253</v>
      </c>
      <c r="F450" s="94">
        <v>3</v>
      </c>
      <c r="G450" s="91">
        <v>1533.74</v>
      </c>
      <c r="H450" s="91">
        <v>1917.17</v>
      </c>
      <c r="I450" s="91">
        <v>5751.51</v>
      </c>
      <c r="J450" s="87">
        <v>9.877958180560724E-4</v>
      </c>
    </row>
    <row r="451" spans="1:10" ht="38.25" x14ac:dyDescent="0.2">
      <c r="A451" s="2" t="s">
        <v>1351</v>
      </c>
      <c r="B451" s="85" t="s">
        <v>496</v>
      </c>
      <c r="C451" s="2" t="s">
        <v>17</v>
      </c>
      <c r="D451" s="2" t="s">
        <v>528</v>
      </c>
      <c r="E451" s="86" t="s">
        <v>253</v>
      </c>
      <c r="F451" s="94">
        <v>3</v>
      </c>
      <c r="G451" s="91">
        <v>228.45</v>
      </c>
      <c r="H451" s="91">
        <v>285.56</v>
      </c>
      <c r="I451" s="91">
        <v>856.68</v>
      </c>
      <c r="J451" s="87">
        <v>1.4713091369262613E-4</v>
      </c>
    </row>
    <row r="452" spans="1:10" ht="25.5" x14ac:dyDescent="0.2">
      <c r="A452" s="2" t="s">
        <v>1352</v>
      </c>
      <c r="B452" s="85" t="s">
        <v>497</v>
      </c>
      <c r="C452" s="2" t="s">
        <v>17</v>
      </c>
      <c r="D452" s="2" t="s">
        <v>529</v>
      </c>
      <c r="E452" s="86" t="s">
        <v>253</v>
      </c>
      <c r="F452" s="94">
        <v>3</v>
      </c>
      <c r="G452" s="91">
        <v>63.02</v>
      </c>
      <c r="H452" s="91">
        <v>78.77</v>
      </c>
      <c r="I452" s="91">
        <v>236.31</v>
      </c>
      <c r="J452" s="87">
        <v>4.0585173244040341E-5</v>
      </c>
    </row>
    <row r="453" spans="1:10" ht="25.5" x14ac:dyDescent="0.2">
      <c r="A453" s="2" t="s">
        <v>1353</v>
      </c>
      <c r="B453" s="85" t="s">
        <v>498</v>
      </c>
      <c r="C453" s="2" t="s">
        <v>14</v>
      </c>
      <c r="D453" s="2" t="s">
        <v>1354</v>
      </c>
      <c r="E453" s="86" t="s">
        <v>22</v>
      </c>
      <c r="F453" s="94">
        <v>1</v>
      </c>
      <c r="G453" s="91">
        <v>27420.560000000001</v>
      </c>
      <c r="H453" s="91">
        <v>34275.699999999997</v>
      </c>
      <c r="I453" s="91">
        <v>34275.699999999997</v>
      </c>
      <c r="J453" s="87">
        <v>5.8866963842442279E-3</v>
      </c>
    </row>
    <row r="454" spans="1:10" ht="25.5" x14ac:dyDescent="0.2">
      <c r="A454" s="2" t="s">
        <v>1355</v>
      </c>
      <c r="B454" s="85" t="s">
        <v>497</v>
      </c>
      <c r="C454" s="2" t="s">
        <v>17</v>
      </c>
      <c r="D454" s="2" t="s">
        <v>529</v>
      </c>
      <c r="E454" s="86" t="s">
        <v>253</v>
      </c>
      <c r="F454" s="94">
        <v>3</v>
      </c>
      <c r="G454" s="91">
        <v>63.02</v>
      </c>
      <c r="H454" s="91">
        <v>78.77</v>
      </c>
      <c r="I454" s="91">
        <v>236.31</v>
      </c>
      <c r="J454" s="87">
        <v>4.0585173244040341E-5</v>
      </c>
    </row>
    <row r="455" spans="1:10" ht="14.25" x14ac:dyDescent="0.2">
      <c r="A455" s="2" t="s">
        <v>1356</v>
      </c>
      <c r="B455" s="85" t="s">
        <v>499</v>
      </c>
      <c r="C455" s="2" t="s">
        <v>17</v>
      </c>
      <c r="D455" s="2" t="s">
        <v>530</v>
      </c>
      <c r="E455" s="86" t="s">
        <v>253</v>
      </c>
      <c r="F455" s="94">
        <v>6</v>
      </c>
      <c r="G455" s="91">
        <v>15.4</v>
      </c>
      <c r="H455" s="91">
        <v>19.25</v>
      </c>
      <c r="I455" s="91">
        <v>115.5</v>
      </c>
      <c r="J455" s="87">
        <v>1.9836602385369469E-5</v>
      </c>
    </row>
    <row r="456" spans="1:10" ht="25.5" customHeight="1" x14ac:dyDescent="0.2">
      <c r="A456" s="2" t="s">
        <v>1357</v>
      </c>
      <c r="B456" s="85" t="s">
        <v>500</v>
      </c>
      <c r="C456" s="2" t="s">
        <v>17</v>
      </c>
      <c r="D456" s="2" t="s">
        <v>531</v>
      </c>
      <c r="E456" s="86" t="s">
        <v>253</v>
      </c>
      <c r="F456" s="94">
        <v>6</v>
      </c>
      <c r="G456" s="91">
        <v>12.8</v>
      </c>
      <c r="H456" s="91">
        <v>16</v>
      </c>
      <c r="I456" s="91">
        <v>96</v>
      </c>
      <c r="J456" s="87">
        <v>1.648756561900839E-5</v>
      </c>
    </row>
    <row r="457" spans="1:10" ht="14.25" x14ac:dyDescent="0.2">
      <c r="A457" s="2" t="s">
        <v>1358</v>
      </c>
      <c r="B457" s="85" t="s">
        <v>499</v>
      </c>
      <c r="C457" s="2" t="s">
        <v>17</v>
      </c>
      <c r="D457" s="2" t="s">
        <v>530</v>
      </c>
      <c r="E457" s="86" t="s">
        <v>253</v>
      </c>
      <c r="F457" s="94">
        <v>3</v>
      </c>
      <c r="G457" s="91">
        <v>15.4</v>
      </c>
      <c r="H457" s="91">
        <v>19.25</v>
      </c>
      <c r="I457" s="91">
        <v>57.75</v>
      </c>
      <c r="J457" s="87">
        <v>9.9183011926847343E-6</v>
      </c>
    </row>
    <row r="458" spans="1:10" ht="25.5" x14ac:dyDescent="0.2">
      <c r="A458" s="2" t="s">
        <v>1359</v>
      </c>
      <c r="B458" s="85" t="s">
        <v>501</v>
      </c>
      <c r="C458" s="2" t="s">
        <v>17</v>
      </c>
      <c r="D458" s="2" t="s">
        <v>532</v>
      </c>
      <c r="E458" s="86" t="s">
        <v>253</v>
      </c>
      <c r="F458" s="94">
        <v>6</v>
      </c>
      <c r="G458" s="91">
        <v>17.5</v>
      </c>
      <c r="H458" s="91">
        <v>21.87</v>
      </c>
      <c r="I458" s="91">
        <v>131.22</v>
      </c>
      <c r="J458" s="87">
        <v>2.2536441255482093E-5</v>
      </c>
    </row>
    <row r="459" spans="1:10" ht="14.25" x14ac:dyDescent="0.2">
      <c r="A459" s="2" t="s">
        <v>1360</v>
      </c>
      <c r="B459" s="85" t="s">
        <v>502</v>
      </c>
      <c r="C459" s="2" t="s">
        <v>17</v>
      </c>
      <c r="D459" s="2" t="s">
        <v>533</v>
      </c>
      <c r="E459" s="86" t="s">
        <v>253</v>
      </c>
      <c r="F459" s="94">
        <v>6</v>
      </c>
      <c r="G459" s="91">
        <v>83.1</v>
      </c>
      <c r="H459" s="91">
        <v>103.87</v>
      </c>
      <c r="I459" s="91">
        <v>623.22</v>
      </c>
      <c r="J459" s="87">
        <v>1.070352150529001E-4</v>
      </c>
    </row>
    <row r="460" spans="1:10" ht="14.25" x14ac:dyDescent="0.2">
      <c r="A460" s="2" t="s">
        <v>1361</v>
      </c>
      <c r="B460" s="85" t="s">
        <v>503</v>
      </c>
      <c r="C460" s="2" t="s">
        <v>17</v>
      </c>
      <c r="D460" s="2" t="s">
        <v>534</v>
      </c>
      <c r="E460" s="86" t="s">
        <v>476</v>
      </c>
      <c r="F460" s="94">
        <v>5</v>
      </c>
      <c r="G460" s="91">
        <v>18.399999999999999</v>
      </c>
      <c r="H460" s="91">
        <v>23</v>
      </c>
      <c r="I460" s="91">
        <v>115</v>
      </c>
      <c r="J460" s="87">
        <v>1.9750729647770469E-5</v>
      </c>
    </row>
    <row r="461" spans="1:10" ht="25.5" x14ac:dyDescent="0.2">
      <c r="A461" s="2" t="s">
        <v>1362</v>
      </c>
      <c r="B461" s="85" t="s">
        <v>504</v>
      </c>
      <c r="C461" s="2" t="s">
        <v>17</v>
      </c>
      <c r="D461" s="2" t="s">
        <v>535</v>
      </c>
      <c r="E461" s="86" t="s">
        <v>253</v>
      </c>
      <c r="F461" s="94">
        <v>1</v>
      </c>
      <c r="G461" s="91">
        <v>1570.3</v>
      </c>
      <c r="H461" s="91">
        <v>1962.87</v>
      </c>
      <c r="I461" s="91">
        <v>1962.87</v>
      </c>
      <c r="J461" s="87">
        <v>3.3711404090190622E-4</v>
      </c>
    </row>
    <row r="462" spans="1:10" ht="25.5" x14ac:dyDescent="0.2">
      <c r="A462" s="2" t="s">
        <v>1363</v>
      </c>
      <c r="B462" s="85" t="s">
        <v>505</v>
      </c>
      <c r="C462" s="2" t="s">
        <v>14</v>
      </c>
      <c r="D462" s="2" t="s">
        <v>506</v>
      </c>
      <c r="E462" s="86" t="s">
        <v>22</v>
      </c>
      <c r="F462" s="94">
        <v>3</v>
      </c>
      <c r="G462" s="91">
        <v>5.81</v>
      </c>
      <c r="H462" s="91">
        <v>7.26</v>
      </c>
      <c r="I462" s="91">
        <v>21.78</v>
      </c>
      <c r="J462" s="87">
        <v>3.7406164498125287E-6</v>
      </c>
    </row>
    <row r="463" spans="1:10" ht="25.5" x14ac:dyDescent="0.2">
      <c r="A463" s="2" t="s">
        <v>1364</v>
      </c>
      <c r="B463" s="85" t="s">
        <v>507</v>
      </c>
      <c r="C463" s="2" t="s">
        <v>17</v>
      </c>
      <c r="D463" s="2" t="s">
        <v>536</v>
      </c>
      <c r="E463" s="86" t="s">
        <v>253</v>
      </c>
      <c r="F463" s="94">
        <v>10</v>
      </c>
      <c r="G463" s="91">
        <v>24.17</v>
      </c>
      <c r="H463" s="91">
        <v>30.21</v>
      </c>
      <c r="I463" s="91">
        <v>302.10000000000002</v>
      </c>
      <c r="J463" s="87">
        <v>5.1884308057317028E-5</v>
      </c>
    </row>
    <row r="464" spans="1:10" ht="25.5" x14ac:dyDescent="0.2">
      <c r="A464" s="2" t="s">
        <v>1365</v>
      </c>
      <c r="B464" s="85" t="s">
        <v>508</v>
      </c>
      <c r="C464" s="2" t="s">
        <v>17</v>
      </c>
      <c r="D464" s="2" t="s">
        <v>537</v>
      </c>
      <c r="E464" s="86" t="s">
        <v>253</v>
      </c>
      <c r="F464" s="94">
        <v>16</v>
      </c>
      <c r="G464" s="91">
        <v>53.92</v>
      </c>
      <c r="H464" s="91">
        <v>67.400000000000006</v>
      </c>
      <c r="I464" s="91">
        <v>1078.4000000000001</v>
      </c>
      <c r="J464" s="87">
        <v>1.8521032045352759E-4</v>
      </c>
    </row>
    <row r="465" spans="1:10" ht="25.5" x14ac:dyDescent="0.2">
      <c r="A465" s="2" t="s">
        <v>1366</v>
      </c>
      <c r="B465" s="85" t="s">
        <v>509</v>
      </c>
      <c r="C465" s="2" t="s">
        <v>17</v>
      </c>
      <c r="D465" s="2" t="s">
        <v>538</v>
      </c>
      <c r="E465" s="86" t="s">
        <v>253</v>
      </c>
      <c r="F465" s="94">
        <v>6</v>
      </c>
      <c r="G465" s="91">
        <v>13.11</v>
      </c>
      <c r="H465" s="91">
        <v>16.38</v>
      </c>
      <c r="I465" s="91">
        <v>98.28</v>
      </c>
      <c r="J465" s="87">
        <v>1.6879145302459842E-5</v>
      </c>
    </row>
    <row r="466" spans="1:10" ht="14.25" x14ac:dyDescent="0.2">
      <c r="A466" s="2" t="s">
        <v>1367</v>
      </c>
      <c r="B466" s="85" t="s">
        <v>510</v>
      </c>
      <c r="C466" s="2" t="s">
        <v>17</v>
      </c>
      <c r="D466" s="2" t="s">
        <v>539</v>
      </c>
      <c r="E466" s="86" t="s">
        <v>253</v>
      </c>
      <c r="F466" s="94">
        <v>1</v>
      </c>
      <c r="G466" s="91">
        <v>129.94999999999999</v>
      </c>
      <c r="H466" s="91">
        <v>162.43</v>
      </c>
      <c r="I466" s="91">
        <v>162.43</v>
      </c>
      <c r="J466" s="87">
        <v>2.7896617536411803E-5</v>
      </c>
    </row>
    <row r="467" spans="1:10" ht="14.25" x14ac:dyDescent="0.2">
      <c r="A467" s="2" t="s">
        <v>1368</v>
      </c>
      <c r="B467" s="85" t="s">
        <v>500</v>
      </c>
      <c r="C467" s="2" t="s">
        <v>17</v>
      </c>
      <c r="D467" s="2" t="s">
        <v>531</v>
      </c>
      <c r="E467" s="86" t="s">
        <v>253</v>
      </c>
      <c r="F467" s="94">
        <v>6</v>
      </c>
      <c r="G467" s="91">
        <v>12.8</v>
      </c>
      <c r="H467" s="91">
        <v>16</v>
      </c>
      <c r="I467" s="91">
        <v>96</v>
      </c>
      <c r="J467" s="87">
        <v>1.648756561900839E-5</v>
      </c>
    </row>
    <row r="468" spans="1:10" ht="25.5" customHeight="1" x14ac:dyDescent="0.2">
      <c r="A468" s="2" t="s">
        <v>1369</v>
      </c>
      <c r="B468" s="85" t="s">
        <v>511</v>
      </c>
      <c r="C468" s="2" t="s">
        <v>17</v>
      </c>
      <c r="D468" s="2" t="s">
        <v>540</v>
      </c>
      <c r="E468" s="86" t="s">
        <v>253</v>
      </c>
      <c r="F468" s="94">
        <v>12</v>
      </c>
      <c r="G468" s="91">
        <v>13</v>
      </c>
      <c r="H468" s="91">
        <v>16.25</v>
      </c>
      <c r="I468" s="91">
        <v>195</v>
      </c>
      <c r="J468" s="87">
        <v>3.3490367663610792E-5</v>
      </c>
    </row>
    <row r="469" spans="1:10" ht="25.5" x14ac:dyDescent="0.2">
      <c r="A469" s="2" t="s">
        <v>1370</v>
      </c>
      <c r="B469" s="85" t="s">
        <v>512</v>
      </c>
      <c r="C469" s="2" t="s">
        <v>17</v>
      </c>
      <c r="D469" s="2" t="s">
        <v>541</v>
      </c>
      <c r="E469" s="86" t="s">
        <v>253</v>
      </c>
      <c r="F469" s="94">
        <v>1</v>
      </c>
      <c r="G469" s="91">
        <v>2313.6999999999998</v>
      </c>
      <c r="H469" s="91">
        <v>2892.12</v>
      </c>
      <c r="I469" s="91">
        <v>2892.12</v>
      </c>
      <c r="J469" s="87">
        <v>4.9670852372965155E-4</v>
      </c>
    </row>
    <row r="470" spans="1:10" ht="14.25" x14ac:dyDescent="0.2">
      <c r="A470" s="2" t="s">
        <v>1371</v>
      </c>
      <c r="B470" s="85" t="s">
        <v>513</v>
      </c>
      <c r="C470" s="2" t="s">
        <v>17</v>
      </c>
      <c r="D470" s="2" t="s">
        <v>542</v>
      </c>
      <c r="E470" s="86" t="s">
        <v>253</v>
      </c>
      <c r="F470" s="94">
        <v>1</v>
      </c>
      <c r="G470" s="91">
        <v>336.51</v>
      </c>
      <c r="H470" s="91">
        <v>420.63</v>
      </c>
      <c r="I470" s="91">
        <v>420.63</v>
      </c>
      <c r="J470" s="87">
        <v>7.2241299232536456E-5</v>
      </c>
    </row>
    <row r="471" spans="1:10" ht="38.25" x14ac:dyDescent="0.2">
      <c r="A471" s="2" t="s">
        <v>1372</v>
      </c>
      <c r="B471" s="85" t="s">
        <v>514</v>
      </c>
      <c r="C471" s="2" t="s">
        <v>17</v>
      </c>
      <c r="D471" s="2" t="s">
        <v>543</v>
      </c>
      <c r="E471" s="86" t="s">
        <v>253</v>
      </c>
      <c r="F471" s="94">
        <v>1</v>
      </c>
      <c r="G471" s="91">
        <v>244.56</v>
      </c>
      <c r="H471" s="91">
        <v>305.7</v>
      </c>
      <c r="I471" s="91">
        <v>305.7</v>
      </c>
      <c r="J471" s="87">
        <v>5.2502591768029842E-5</v>
      </c>
    </row>
    <row r="472" spans="1:10" ht="25.5" x14ac:dyDescent="0.2">
      <c r="A472" s="2" t="s">
        <v>1373</v>
      </c>
      <c r="B472" s="85" t="s">
        <v>429</v>
      </c>
      <c r="C472" s="2" t="s">
        <v>17</v>
      </c>
      <c r="D472" s="2" t="s">
        <v>464</v>
      </c>
      <c r="E472" s="86" t="s">
        <v>253</v>
      </c>
      <c r="F472" s="94">
        <v>1</v>
      </c>
      <c r="G472" s="91">
        <v>2916.17</v>
      </c>
      <c r="H472" s="91">
        <v>3645.21</v>
      </c>
      <c r="I472" s="91">
        <v>3645.21</v>
      </c>
      <c r="J472" s="87">
        <v>6.2604832364651641E-4</v>
      </c>
    </row>
    <row r="473" spans="1:10" ht="14.25" x14ac:dyDescent="0.2">
      <c r="A473" s="2" t="s">
        <v>1374</v>
      </c>
      <c r="B473" s="85" t="s">
        <v>515</v>
      </c>
      <c r="C473" s="2" t="s">
        <v>17</v>
      </c>
      <c r="D473" s="2" t="s">
        <v>544</v>
      </c>
      <c r="E473" s="86" t="s">
        <v>368</v>
      </c>
      <c r="F473" s="94">
        <v>6</v>
      </c>
      <c r="G473" s="91">
        <v>12.6</v>
      </c>
      <c r="H473" s="91">
        <v>15.75</v>
      </c>
      <c r="I473" s="91">
        <v>94.5</v>
      </c>
      <c r="J473" s="87">
        <v>1.6229947406211384E-5</v>
      </c>
    </row>
    <row r="474" spans="1:10" ht="14.25" x14ac:dyDescent="0.2">
      <c r="A474" s="2" t="s">
        <v>1375</v>
      </c>
      <c r="B474" s="85" t="s">
        <v>516</v>
      </c>
      <c r="C474" s="2" t="s">
        <v>17</v>
      </c>
      <c r="D474" s="2" t="s">
        <v>545</v>
      </c>
      <c r="E474" s="86" t="s">
        <v>13</v>
      </c>
      <c r="F474" s="94">
        <v>25</v>
      </c>
      <c r="G474" s="91">
        <v>3.99</v>
      </c>
      <c r="H474" s="91">
        <v>4.9800000000000004</v>
      </c>
      <c r="I474" s="91">
        <v>124.5</v>
      </c>
      <c r="J474" s="87">
        <v>2.1382311662151507E-5</v>
      </c>
    </row>
    <row r="475" spans="1:10" ht="38.25" x14ac:dyDescent="0.2">
      <c r="A475" s="2" t="s">
        <v>1376</v>
      </c>
      <c r="B475" s="85" t="s">
        <v>517</v>
      </c>
      <c r="C475" s="2" t="s">
        <v>17</v>
      </c>
      <c r="D475" s="2" t="s">
        <v>546</v>
      </c>
      <c r="E475" s="86" t="s">
        <v>253</v>
      </c>
      <c r="F475" s="94">
        <v>6</v>
      </c>
      <c r="G475" s="91">
        <v>526.63</v>
      </c>
      <c r="H475" s="91">
        <v>658.28</v>
      </c>
      <c r="I475" s="91">
        <v>3949.68</v>
      </c>
      <c r="J475" s="87">
        <v>6.783396684800527E-4</v>
      </c>
    </row>
    <row r="476" spans="1:10" ht="25.5" x14ac:dyDescent="0.2">
      <c r="A476" s="2" t="s">
        <v>1377</v>
      </c>
      <c r="B476" s="85" t="s">
        <v>518</v>
      </c>
      <c r="C476" s="2" t="s">
        <v>14</v>
      </c>
      <c r="D476" s="2" t="s">
        <v>519</v>
      </c>
      <c r="E476" s="86" t="s">
        <v>22</v>
      </c>
      <c r="F476" s="94">
        <v>3</v>
      </c>
      <c r="G476" s="91">
        <v>234.24</v>
      </c>
      <c r="H476" s="91">
        <v>292.8</v>
      </c>
      <c r="I476" s="91">
        <v>878.4</v>
      </c>
      <c r="J476" s="87">
        <v>1.5086122541392677E-4</v>
      </c>
    </row>
    <row r="477" spans="1:10" ht="25.5" x14ac:dyDescent="0.2">
      <c r="A477" s="2" t="s">
        <v>1378</v>
      </c>
      <c r="B477" s="85" t="s">
        <v>520</v>
      </c>
      <c r="C477" s="2" t="s">
        <v>17</v>
      </c>
      <c r="D477" s="2" t="s">
        <v>547</v>
      </c>
      <c r="E477" s="86" t="s">
        <v>253</v>
      </c>
      <c r="F477" s="94">
        <v>2</v>
      </c>
      <c r="G477" s="91">
        <v>2086.5300000000002</v>
      </c>
      <c r="H477" s="91">
        <v>2608.16</v>
      </c>
      <c r="I477" s="91">
        <v>5216.32</v>
      </c>
      <c r="J477" s="87">
        <v>8.9587935718485258E-4</v>
      </c>
    </row>
    <row r="478" spans="1:10" ht="14.25" x14ac:dyDescent="0.2">
      <c r="A478" s="1" t="s">
        <v>330</v>
      </c>
      <c r="B478" s="1"/>
      <c r="C478" s="1"/>
      <c r="D478" s="1" t="s">
        <v>1379</v>
      </c>
      <c r="E478" s="1"/>
      <c r="F478" s="93"/>
      <c r="G478" s="5"/>
      <c r="H478" s="5"/>
      <c r="I478" s="90">
        <v>102708.48</v>
      </c>
      <c r="J478" s="84">
        <v>1.7639716704464698E-2</v>
      </c>
    </row>
    <row r="479" spans="1:10" ht="25.5" x14ac:dyDescent="0.2">
      <c r="A479" s="2" t="s">
        <v>331</v>
      </c>
      <c r="B479" s="85" t="s">
        <v>1380</v>
      </c>
      <c r="C479" s="2" t="s">
        <v>14</v>
      </c>
      <c r="D479" s="2" t="s">
        <v>1381</v>
      </c>
      <c r="E479" s="86" t="s">
        <v>250</v>
      </c>
      <c r="F479" s="94">
        <v>1344</v>
      </c>
      <c r="G479" s="91">
        <v>60.38</v>
      </c>
      <c r="H479" s="91">
        <v>75.47</v>
      </c>
      <c r="I479" s="91">
        <v>101431.67999999999</v>
      </c>
      <c r="J479" s="87">
        <v>1.7420432081731885E-2</v>
      </c>
    </row>
    <row r="480" spans="1:10" ht="25.5" x14ac:dyDescent="0.2">
      <c r="A480" s="2" t="s">
        <v>332</v>
      </c>
      <c r="B480" s="85" t="s">
        <v>1382</v>
      </c>
      <c r="C480" s="2" t="s">
        <v>14</v>
      </c>
      <c r="D480" s="2" t="s">
        <v>1383</v>
      </c>
      <c r="E480" s="86" t="s">
        <v>250</v>
      </c>
      <c r="F480" s="94">
        <v>1344</v>
      </c>
      <c r="G480" s="91">
        <v>0.76</v>
      </c>
      <c r="H480" s="91">
        <v>0.95</v>
      </c>
      <c r="I480" s="91">
        <v>1276.8</v>
      </c>
      <c r="J480" s="87">
        <v>2.1928462273281159E-4</v>
      </c>
    </row>
    <row r="481" spans="1:10" ht="14.25" x14ac:dyDescent="0.2">
      <c r="A481" s="1" t="s">
        <v>1384</v>
      </c>
      <c r="B481" s="1"/>
      <c r="C481" s="1"/>
      <c r="D481" s="1" t="s">
        <v>1385</v>
      </c>
      <c r="E481" s="1"/>
      <c r="F481" s="93"/>
      <c r="G481" s="5"/>
      <c r="H481" s="5"/>
      <c r="I481" s="90">
        <v>3257.53</v>
      </c>
      <c r="J481" s="84">
        <v>5.5946603782175419E-4</v>
      </c>
    </row>
    <row r="482" spans="1:10" ht="25.5" x14ac:dyDescent="0.2">
      <c r="A482" s="2" t="s">
        <v>1386</v>
      </c>
      <c r="B482" s="85" t="s">
        <v>15</v>
      </c>
      <c r="C482" s="2" t="s">
        <v>14</v>
      </c>
      <c r="D482" s="2" t="s">
        <v>16</v>
      </c>
      <c r="E482" s="86" t="s">
        <v>249</v>
      </c>
      <c r="F482" s="94">
        <v>24.3</v>
      </c>
      <c r="G482" s="91">
        <v>33.32</v>
      </c>
      <c r="H482" s="91">
        <v>41.65</v>
      </c>
      <c r="I482" s="91">
        <v>1012.09</v>
      </c>
      <c r="J482" s="87">
        <v>1.7382187799314794E-4</v>
      </c>
    </row>
    <row r="483" spans="1:10" ht="14.25" x14ac:dyDescent="0.2">
      <c r="A483" s="2" t="s">
        <v>1387</v>
      </c>
      <c r="B483" s="85" t="s">
        <v>1388</v>
      </c>
      <c r="C483" s="2" t="s">
        <v>58</v>
      </c>
      <c r="D483" s="2" t="s">
        <v>1389</v>
      </c>
      <c r="E483" s="86" t="s">
        <v>250</v>
      </c>
      <c r="F483" s="94">
        <v>24</v>
      </c>
      <c r="G483" s="91">
        <v>64.69</v>
      </c>
      <c r="H483" s="91">
        <v>80.86</v>
      </c>
      <c r="I483" s="91">
        <v>1940.64</v>
      </c>
      <c r="J483" s="87">
        <v>3.3329613898825462E-4</v>
      </c>
    </row>
    <row r="484" spans="1:10" ht="14.25" x14ac:dyDescent="0.2">
      <c r="A484" s="2" t="s">
        <v>1390</v>
      </c>
      <c r="B484" s="85" t="s">
        <v>259</v>
      </c>
      <c r="C484" s="2" t="s">
        <v>17</v>
      </c>
      <c r="D484" s="2" t="s">
        <v>454</v>
      </c>
      <c r="E484" s="86" t="s">
        <v>250</v>
      </c>
      <c r="F484" s="94">
        <v>24</v>
      </c>
      <c r="G484" s="91">
        <v>10.16</v>
      </c>
      <c r="H484" s="91">
        <v>12.7</v>
      </c>
      <c r="I484" s="91">
        <v>304.8</v>
      </c>
      <c r="J484" s="87">
        <v>5.2348020840351642E-5</v>
      </c>
    </row>
    <row r="485" spans="1:10" ht="14.25" x14ac:dyDescent="0.2">
      <c r="A485" s="1" t="s">
        <v>40</v>
      </c>
      <c r="B485" s="1"/>
      <c r="C485" s="1"/>
      <c r="D485" s="1" t="s">
        <v>1690</v>
      </c>
      <c r="E485" s="1"/>
      <c r="F485" s="93"/>
      <c r="G485" s="5"/>
      <c r="H485" s="5"/>
      <c r="I485" s="90">
        <v>1328149.26</v>
      </c>
      <c r="J485" s="84">
        <v>0.22810362579257745</v>
      </c>
    </row>
    <row r="486" spans="1:10" ht="14.25" x14ac:dyDescent="0.2">
      <c r="A486" s="1" t="s">
        <v>42</v>
      </c>
      <c r="B486" s="1"/>
      <c r="C486" s="1"/>
      <c r="D486" s="1" t="s">
        <v>1391</v>
      </c>
      <c r="E486" s="1"/>
      <c r="F486" s="93"/>
      <c r="G486" s="5"/>
      <c r="H486" s="5"/>
      <c r="I486" s="90">
        <v>211709.09</v>
      </c>
      <c r="J486" s="84">
        <v>3.6360078265787014E-2</v>
      </c>
    </row>
    <row r="487" spans="1:10" ht="14.25" x14ac:dyDescent="0.2">
      <c r="A487" s="1" t="s">
        <v>333</v>
      </c>
      <c r="B487" s="1"/>
      <c r="C487" s="1"/>
      <c r="D487" s="1" t="s">
        <v>1392</v>
      </c>
      <c r="E487" s="1"/>
      <c r="F487" s="93"/>
      <c r="G487" s="5"/>
      <c r="H487" s="5"/>
      <c r="I487" s="90">
        <v>8409.39</v>
      </c>
      <c r="J487" s="84">
        <v>1.4442746816753435E-3</v>
      </c>
    </row>
    <row r="488" spans="1:10" ht="25.5" x14ac:dyDescent="0.2">
      <c r="A488" s="2" t="s">
        <v>1393</v>
      </c>
      <c r="B488" s="85" t="s">
        <v>1394</v>
      </c>
      <c r="C488" s="2" t="s">
        <v>14</v>
      </c>
      <c r="D488" s="2" t="s">
        <v>1395</v>
      </c>
      <c r="E488" s="86" t="s">
        <v>250</v>
      </c>
      <c r="F488" s="94">
        <v>256.38</v>
      </c>
      <c r="G488" s="91">
        <v>1.96</v>
      </c>
      <c r="H488" s="91">
        <v>2.4500000000000002</v>
      </c>
      <c r="I488" s="91">
        <v>628.13</v>
      </c>
      <c r="J488" s="87">
        <v>1.078784853361223E-4</v>
      </c>
    </row>
    <row r="489" spans="1:10" ht="25.5" x14ac:dyDescent="0.2">
      <c r="A489" s="2" t="s">
        <v>1396</v>
      </c>
      <c r="B489" s="85" t="s">
        <v>15</v>
      </c>
      <c r="C489" s="2" t="s">
        <v>14</v>
      </c>
      <c r="D489" s="2" t="s">
        <v>16</v>
      </c>
      <c r="E489" s="86" t="s">
        <v>249</v>
      </c>
      <c r="F489" s="94">
        <v>97.39</v>
      </c>
      <c r="G489" s="91">
        <v>33.32</v>
      </c>
      <c r="H489" s="91">
        <v>41.65</v>
      </c>
      <c r="I489" s="91">
        <v>4056.29</v>
      </c>
      <c r="J489" s="87">
        <v>6.9664945359091193E-4</v>
      </c>
    </row>
    <row r="490" spans="1:10" ht="25.5" x14ac:dyDescent="0.2">
      <c r="A490" s="2" t="s">
        <v>1397</v>
      </c>
      <c r="B490" s="85" t="s">
        <v>1398</v>
      </c>
      <c r="C490" s="2" t="s">
        <v>17</v>
      </c>
      <c r="D490" s="2" t="s">
        <v>1691</v>
      </c>
      <c r="E490" s="86" t="s">
        <v>253</v>
      </c>
      <c r="F490" s="94">
        <v>5</v>
      </c>
      <c r="G490" s="91">
        <v>14.88</v>
      </c>
      <c r="H490" s="91">
        <v>18.600000000000001</v>
      </c>
      <c r="I490" s="91">
        <v>93</v>
      </c>
      <c r="J490" s="87">
        <v>1.5972329193414379E-5</v>
      </c>
    </row>
    <row r="491" spans="1:10" ht="14.25" x14ac:dyDescent="0.2">
      <c r="A491" s="2" t="s">
        <v>1399</v>
      </c>
      <c r="B491" s="85" t="s">
        <v>263</v>
      </c>
      <c r="C491" s="2" t="s">
        <v>14</v>
      </c>
      <c r="D491" s="2" t="s">
        <v>264</v>
      </c>
      <c r="E491" s="86" t="s">
        <v>22</v>
      </c>
      <c r="F491" s="94">
        <v>15</v>
      </c>
      <c r="G491" s="91">
        <v>10.51</v>
      </c>
      <c r="H491" s="91">
        <v>13.13</v>
      </c>
      <c r="I491" s="91">
        <v>196.95</v>
      </c>
      <c r="J491" s="87">
        <v>3.3825271340246904E-5</v>
      </c>
    </row>
    <row r="492" spans="1:10" ht="14.25" x14ac:dyDescent="0.2">
      <c r="A492" s="2" t="s">
        <v>1400</v>
      </c>
      <c r="B492" s="85" t="s">
        <v>1401</v>
      </c>
      <c r="C492" s="2" t="s">
        <v>17</v>
      </c>
      <c r="D492" s="2" t="s">
        <v>1692</v>
      </c>
      <c r="E492" s="86" t="s">
        <v>250</v>
      </c>
      <c r="F492" s="94">
        <v>1.33</v>
      </c>
      <c r="G492" s="91">
        <v>15.38</v>
      </c>
      <c r="H492" s="91">
        <v>19.22</v>
      </c>
      <c r="I492" s="91">
        <v>25.56</v>
      </c>
      <c r="J492" s="87">
        <v>4.3898143460609839E-6</v>
      </c>
    </row>
    <row r="493" spans="1:10" ht="14.25" x14ac:dyDescent="0.2">
      <c r="A493" s="2" t="s">
        <v>1402</v>
      </c>
      <c r="B493" s="85" t="s">
        <v>111</v>
      </c>
      <c r="C493" s="2" t="s">
        <v>17</v>
      </c>
      <c r="D493" s="2" t="s">
        <v>455</v>
      </c>
      <c r="E493" s="86" t="s">
        <v>250</v>
      </c>
      <c r="F493" s="94">
        <v>145.33000000000001</v>
      </c>
      <c r="G493" s="91">
        <v>5.81</v>
      </c>
      <c r="H493" s="91">
        <v>7.26</v>
      </c>
      <c r="I493" s="91">
        <v>1055.0899999999999</v>
      </c>
      <c r="J493" s="87">
        <v>1.8120693342666211E-4</v>
      </c>
    </row>
    <row r="494" spans="1:10" ht="25.5" x14ac:dyDescent="0.2">
      <c r="A494" s="2" t="s">
        <v>1403</v>
      </c>
      <c r="B494" s="85" t="s">
        <v>1404</v>
      </c>
      <c r="C494" s="2" t="s">
        <v>14</v>
      </c>
      <c r="D494" s="2" t="s">
        <v>1405</v>
      </c>
      <c r="E494" s="86" t="s">
        <v>250</v>
      </c>
      <c r="F494" s="94">
        <v>5.4</v>
      </c>
      <c r="G494" s="91">
        <v>21</v>
      </c>
      <c r="H494" s="91">
        <v>26.25</v>
      </c>
      <c r="I494" s="91">
        <v>141.75</v>
      </c>
      <c r="J494" s="87">
        <v>2.4344921109317078E-5</v>
      </c>
    </row>
    <row r="495" spans="1:10" ht="25.5" x14ac:dyDescent="0.2">
      <c r="A495" s="2" t="s">
        <v>1406</v>
      </c>
      <c r="B495" s="85" t="s">
        <v>282</v>
      </c>
      <c r="C495" s="2" t="s">
        <v>14</v>
      </c>
      <c r="D495" s="2" t="s">
        <v>283</v>
      </c>
      <c r="E495" s="86" t="s">
        <v>22</v>
      </c>
      <c r="F495" s="94">
        <v>16</v>
      </c>
      <c r="G495" s="91">
        <v>0.76</v>
      </c>
      <c r="H495" s="91">
        <v>0.95</v>
      </c>
      <c r="I495" s="91">
        <v>15.2</v>
      </c>
      <c r="J495" s="87">
        <v>2.6105312230096618E-6</v>
      </c>
    </row>
    <row r="496" spans="1:10" ht="25.5" x14ac:dyDescent="0.2">
      <c r="A496" s="2" t="s">
        <v>1407</v>
      </c>
      <c r="B496" s="85" t="s">
        <v>286</v>
      </c>
      <c r="C496" s="2" t="s">
        <v>14</v>
      </c>
      <c r="D496" s="2" t="s">
        <v>287</v>
      </c>
      <c r="E496" s="86" t="s">
        <v>22</v>
      </c>
      <c r="F496" s="94">
        <v>7</v>
      </c>
      <c r="G496" s="91">
        <v>0.39</v>
      </c>
      <c r="H496" s="91">
        <v>0.48</v>
      </c>
      <c r="I496" s="91">
        <v>3.36</v>
      </c>
      <c r="J496" s="87">
        <v>5.770647966652937E-7</v>
      </c>
    </row>
    <row r="497" spans="1:10" ht="25.5" x14ac:dyDescent="0.2">
      <c r="A497" s="2" t="s">
        <v>1408</v>
      </c>
      <c r="B497" s="85" t="s">
        <v>268</v>
      </c>
      <c r="C497" s="2" t="s">
        <v>14</v>
      </c>
      <c r="D497" s="2" t="s">
        <v>269</v>
      </c>
      <c r="E497" s="86" t="s">
        <v>22</v>
      </c>
      <c r="F497" s="94">
        <v>4</v>
      </c>
      <c r="G497" s="91">
        <v>7.27</v>
      </c>
      <c r="H497" s="91">
        <v>9.08</v>
      </c>
      <c r="I497" s="91">
        <v>36.32</v>
      </c>
      <c r="J497" s="87">
        <v>6.2377956591915076E-6</v>
      </c>
    </row>
    <row r="498" spans="1:10" ht="25.5" x14ac:dyDescent="0.2">
      <c r="A498" s="2" t="s">
        <v>1409</v>
      </c>
      <c r="B498" s="85" t="s">
        <v>288</v>
      </c>
      <c r="C498" s="2" t="s">
        <v>14</v>
      </c>
      <c r="D498" s="2" t="s">
        <v>289</v>
      </c>
      <c r="E498" s="86" t="s">
        <v>250</v>
      </c>
      <c r="F498" s="94">
        <v>19.32</v>
      </c>
      <c r="G498" s="91">
        <v>5.5</v>
      </c>
      <c r="H498" s="91">
        <v>6.87</v>
      </c>
      <c r="I498" s="91">
        <v>132.72</v>
      </c>
      <c r="J498" s="87">
        <v>2.2794059468279099E-5</v>
      </c>
    </row>
    <row r="499" spans="1:10" ht="14.25" x14ac:dyDescent="0.2">
      <c r="A499" s="2" t="s">
        <v>1410</v>
      </c>
      <c r="B499" s="85" t="s">
        <v>1411</v>
      </c>
      <c r="C499" s="2" t="s">
        <v>58</v>
      </c>
      <c r="D499" s="2" t="s">
        <v>1412</v>
      </c>
      <c r="E499" s="86" t="s">
        <v>249</v>
      </c>
      <c r="F499" s="94">
        <v>12.64</v>
      </c>
      <c r="G499" s="91">
        <v>76.930000000000007</v>
      </c>
      <c r="H499" s="91">
        <v>96.16</v>
      </c>
      <c r="I499" s="91">
        <v>1215.46</v>
      </c>
      <c r="J499" s="87">
        <v>2.0874975528416604E-4</v>
      </c>
    </row>
    <row r="500" spans="1:10" ht="25.5" x14ac:dyDescent="0.2">
      <c r="A500" s="2" t="s">
        <v>1413</v>
      </c>
      <c r="B500" s="85" t="s">
        <v>1414</v>
      </c>
      <c r="C500" s="2" t="s">
        <v>14</v>
      </c>
      <c r="D500" s="2" t="s">
        <v>1415</v>
      </c>
      <c r="E500" s="86" t="s">
        <v>250</v>
      </c>
      <c r="F500" s="94">
        <v>82.44</v>
      </c>
      <c r="G500" s="91">
        <v>7.86</v>
      </c>
      <c r="H500" s="91">
        <v>9.82</v>
      </c>
      <c r="I500" s="91">
        <v>809.56</v>
      </c>
      <c r="J500" s="87">
        <v>1.3903826690129617E-4</v>
      </c>
    </row>
    <row r="501" spans="1:10" ht="14.25" x14ac:dyDescent="0.2">
      <c r="A501" s="1" t="s">
        <v>334</v>
      </c>
      <c r="B501" s="1"/>
      <c r="C501" s="1"/>
      <c r="D501" s="1" t="s">
        <v>65</v>
      </c>
      <c r="E501" s="1"/>
      <c r="F501" s="93"/>
      <c r="G501" s="5"/>
      <c r="H501" s="5"/>
      <c r="I501" s="90">
        <v>40426.65</v>
      </c>
      <c r="J501" s="84">
        <v>6.9430942149133913E-3</v>
      </c>
    </row>
    <row r="502" spans="1:10" ht="63.75" x14ac:dyDescent="0.2">
      <c r="A502" s="2" t="s">
        <v>1416</v>
      </c>
      <c r="B502" s="85" t="s">
        <v>1417</v>
      </c>
      <c r="C502" s="2" t="s">
        <v>14</v>
      </c>
      <c r="D502" s="2" t="s">
        <v>1418</v>
      </c>
      <c r="E502" s="86" t="s">
        <v>250</v>
      </c>
      <c r="F502" s="94">
        <v>334.15</v>
      </c>
      <c r="G502" s="91">
        <v>12.84</v>
      </c>
      <c r="H502" s="91">
        <v>16.05</v>
      </c>
      <c r="I502" s="91">
        <v>5363.1</v>
      </c>
      <c r="J502" s="87">
        <v>9.2108815803441566E-4</v>
      </c>
    </row>
    <row r="503" spans="1:10" ht="51" x14ac:dyDescent="0.2">
      <c r="A503" s="2" t="s">
        <v>1419</v>
      </c>
      <c r="B503" s="85" t="s">
        <v>1420</v>
      </c>
      <c r="C503" s="2" t="s">
        <v>14</v>
      </c>
      <c r="D503" s="2" t="s">
        <v>1421</v>
      </c>
      <c r="E503" s="86" t="s">
        <v>250</v>
      </c>
      <c r="F503" s="94">
        <v>334.15</v>
      </c>
      <c r="G503" s="91">
        <v>4.67</v>
      </c>
      <c r="H503" s="91">
        <v>5.83</v>
      </c>
      <c r="I503" s="91">
        <v>1948.09</v>
      </c>
      <c r="J503" s="87">
        <v>3.3457564277847974E-4</v>
      </c>
    </row>
    <row r="504" spans="1:10" ht="51" x14ac:dyDescent="0.2">
      <c r="A504" s="2" t="s">
        <v>1422</v>
      </c>
      <c r="B504" s="85" t="s">
        <v>714</v>
      </c>
      <c r="C504" s="2" t="s">
        <v>17</v>
      </c>
      <c r="D504" s="2" t="s">
        <v>1644</v>
      </c>
      <c r="E504" s="86" t="s">
        <v>250</v>
      </c>
      <c r="F504" s="94">
        <v>361.72</v>
      </c>
      <c r="G504" s="91">
        <v>73.239999999999995</v>
      </c>
      <c r="H504" s="91">
        <v>91.55</v>
      </c>
      <c r="I504" s="91">
        <v>33115.46</v>
      </c>
      <c r="J504" s="87">
        <v>5.6874304141004955E-3</v>
      </c>
    </row>
    <row r="505" spans="1:10" ht="14.25" x14ac:dyDescent="0.2">
      <c r="A505" s="1" t="s">
        <v>335</v>
      </c>
      <c r="B505" s="1"/>
      <c r="C505" s="1"/>
      <c r="D505" s="1" t="s">
        <v>62</v>
      </c>
      <c r="E505" s="1"/>
      <c r="F505" s="93"/>
      <c r="G505" s="5"/>
      <c r="H505" s="5"/>
      <c r="I505" s="90">
        <v>9710.7900000000009</v>
      </c>
      <c r="J505" s="84">
        <v>1.6677842430980259E-3</v>
      </c>
    </row>
    <row r="506" spans="1:10" ht="25.5" x14ac:dyDescent="0.2">
      <c r="A506" s="2" t="s">
        <v>1423</v>
      </c>
      <c r="B506" s="85" t="s">
        <v>1424</v>
      </c>
      <c r="C506" s="2" t="s">
        <v>14</v>
      </c>
      <c r="D506" s="2" t="s">
        <v>1425</v>
      </c>
      <c r="E506" s="86" t="s">
        <v>250</v>
      </c>
      <c r="F506" s="94">
        <v>403.44</v>
      </c>
      <c r="G506" s="91">
        <v>7.21</v>
      </c>
      <c r="H506" s="91">
        <v>9.01</v>
      </c>
      <c r="I506" s="91">
        <v>3634.99</v>
      </c>
      <c r="J506" s="87">
        <v>6.2429308488999276E-4</v>
      </c>
    </row>
    <row r="507" spans="1:10" ht="25.5" x14ac:dyDescent="0.2">
      <c r="A507" s="2" t="s">
        <v>1426</v>
      </c>
      <c r="B507" s="85" t="s">
        <v>1177</v>
      </c>
      <c r="C507" s="2" t="s">
        <v>14</v>
      </c>
      <c r="D507" s="2" t="s">
        <v>1178</v>
      </c>
      <c r="E507" s="86" t="s">
        <v>250</v>
      </c>
      <c r="F507" s="94">
        <v>403.44</v>
      </c>
      <c r="G507" s="91">
        <v>12.05</v>
      </c>
      <c r="H507" s="91">
        <v>15.06</v>
      </c>
      <c r="I507" s="91">
        <v>6075.8</v>
      </c>
      <c r="J507" s="87">
        <v>1.0434911582080332E-3</v>
      </c>
    </row>
    <row r="508" spans="1:10" ht="25.5" customHeight="1" x14ac:dyDescent="0.2">
      <c r="A508" s="1" t="s">
        <v>336</v>
      </c>
      <c r="B508" s="1"/>
      <c r="C508" s="1"/>
      <c r="D508" s="1" t="s">
        <v>60</v>
      </c>
      <c r="E508" s="1"/>
      <c r="F508" s="93"/>
      <c r="G508" s="5"/>
      <c r="H508" s="5"/>
      <c r="I508" s="90">
        <v>15627.37</v>
      </c>
      <c r="J508" s="84">
        <v>2.6839300867450328E-3</v>
      </c>
    </row>
    <row r="509" spans="1:10" ht="25.5" customHeight="1" x14ac:dyDescent="0.2">
      <c r="A509" s="2" t="s">
        <v>1427</v>
      </c>
      <c r="B509" s="85" t="s">
        <v>1428</v>
      </c>
      <c r="C509" s="2" t="s">
        <v>17</v>
      </c>
      <c r="D509" s="2" t="s">
        <v>1693</v>
      </c>
      <c r="E509" s="86" t="s">
        <v>250</v>
      </c>
      <c r="F509" s="94">
        <v>29.4</v>
      </c>
      <c r="G509" s="91">
        <v>310.98</v>
      </c>
      <c r="H509" s="91">
        <v>388.72</v>
      </c>
      <c r="I509" s="91">
        <v>11428.36</v>
      </c>
      <c r="J509" s="87">
        <v>1.9627691189338619E-3</v>
      </c>
    </row>
    <row r="510" spans="1:10" ht="38.25" x14ac:dyDescent="0.2">
      <c r="A510" s="2" t="s">
        <v>1429</v>
      </c>
      <c r="B510" s="85" t="s">
        <v>1430</v>
      </c>
      <c r="C510" s="2" t="s">
        <v>14</v>
      </c>
      <c r="D510" s="2" t="s">
        <v>1431</v>
      </c>
      <c r="E510" s="86" t="s">
        <v>250</v>
      </c>
      <c r="F510" s="94">
        <v>9.4600000000000009</v>
      </c>
      <c r="G510" s="91">
        <v>355.1</v>
      </c>
      <c r="H510" s="91">
        <v>443.87</v>
      </c>
      <c r="I510" s="91">
        <v>4199.01</v>
      </c>
      <c r="J510" s="87">
        <v>7.2116096781117103E-4</v>
      </c>
    </row>
    <row r="511" spans="1:10" ht="14.25" x14ac:dyDescent="0.2">
      <c r="A511" s="1" t="s">
        <v>337</v>
      </c>
      <c r="B511" s="1"/>
      <c r="C511" s="1"/>
      <c r="D511" s="1" t="s">
        <v>61</v>
      </c>
      <c r="E511" s="1"/>
      <c r="F511" s="93"/>
      <c r="G511" s="5"/>
      <c r="H511" s="5"/>
      <c r="I511" s="90">
        <v>31114.66</v>
      </c>
      <c r="J511" s="84">
        <v>5.3438020673243292E-3</v>
      </c>
    </row>
    <row r="512" spans="1:10" ht="25.5" x14ac:dyDescent="0.2">
      <c r="A512" s="2" t="s">
        <v>1432</v>
      </c>
      <c r="B512" s="85" t="s">
        <v>1433</v>
      </c>
      <c r="C512" s="2" t="s">
        <v>14</v>
      </c>
      <c r="D512" s="2" t="s">
        <v>1434</v>
      </c>
      <c r="E512" s="86" t="s">
        <v>250</v>
      </c>
      <c r="F512" s="94">
        <v>128.69</v>
      </c>
      <c r="G512" s="91">
        <v>68.69</v>
      </c>
      <c r="H512" s="91">
        <v>85.86</v>
      </c>
      <c r="I512" s="91">
        <v>11049.32</v>
      </c>
      <c r="J512" s="87">
        <v>1.8976707140148103E-3</v>
      </c>
    </row>
    <row r="513" spans="1:10" ht="14.25" x14ac:dyDescent="0.2">
      <c r="A513" s="2" t="s">
        <v>1435</v>
      </c>
      <c r="B513" s="85" t="s">
        <v>1436</v>
      </c>
      <c r="C513" s="2" t="s">
        <v>58</v>
      </c>
      <c r="D513" s="2" t="s">
        <v>1437</v>
      </c>
      <c r="E513" s="86" t="s">
        <v>250</v>
      </c>
      <c r="F513" s="94">
        <v>128.69</v>
      </c>
      <c r="G513" s="91">
        <v>124.74</v>
      </c>
      <c r="H513" s="91">
        <v>155.91999999999999</v>
      </c>
      <c r="I513" s="91">
        <v>20065.34</v>
      </c>
      <c r="J513" s="87">
        <v>3.4461313533095191E-3</v>
      </c>
    </row>
    <row r="514" spans="1:10" ht="14.25" x14ac:dyDescent="0.2">
      <c r="A514" s="1" t="s">
        <v>338</v>
      </c>
      <c r="B514" s="1"/>
      <c r="C514" s="1"/>
      <c r="D514" s="1" t="s">
        <v>1438</v>
      </c>
      <c r="E514" s="1"/>
      <c r="F514" s="93"/>
      <c r="G514" s="5"/>
      <c r="H514" s="5"/>
      <c r="I514" s="90">
        <v>4741.79</v>
      </c>
      <c r="J514" s="84">
        <v>8.1438097683914372E-4</v>
      </c>
    </row>
    <row r="515" spans="1:10" ht="25.5" x14ac:dyDescent="0.2">
      <c r="A515" s="2" t="s">
        <v>1439</v>
      </c>
      <c r="B515" s="85" t="s">
        <v>1440</v>
      </c>
      <c r="C515" s="2" t="s">
        <v>14</v>
      </c>
      <c r="D515" s="2" t="s">
        <v>1441</v>
      </c>
      <c r="E515" s="86" t="s">
        <v>22</v>
      </c>
      <c r="F515" s="94">
        <v>2</v>
      </c>
      <c r="G515" s="91">
        <v>315.07</v>
      </c>
      <c r="H515" s="91">
        <v>393.83</v>
      </c>
      <c r="I515" s="91">
        <v>787.66</v>
      </c>
      <c r="J515" s="87">
        <v>1.3527704099445989E-4</v>
      </c>
    </row>
    <row r="516" spans="1:10" ht="38.25" x14ac:dyDescent="0.2">
      <c r="A516" s="2" t="s">
        <v>1442</v>
      </c>
      <c r="B516" s="85" t="s">
        <v>1443</v>
      </c>
      <c r="C516" s="2" t="s">
        <v>14</v>
      </c>
      <c r="D516" s="2" t="s">
        <v>1444</v>
      </c>
      <c r="E516" s="86" t="s">
        <v>22</v>
      </c>
      <c r="F516" s="94">
        <v>2</v>
      </c>
      <c r="G516" s="91">
        <v>497.5</v>
      </c>
      <c r="H516" s="91">
        <v>621.87</v>
      </c>
      <c r="I516" s="91">
        <v>1243.74</v>
      </c>
      <c r="J516" s="87">
        <v>2.1360671732276559E-4</v>
      </c>
    </row>
    <row r="517" spans="1:10" ht="14.25" x14ac:dyDescent="0.2">
      <c r="A517" s="2" t="s">
        <v>1445</v>
      </c>
      <c r="B517" s="85" t="s">
        <v>123</v>
      </c>
      <c r="C517" s="2" t="s">
        <v>17</v>
      </c>
      <c r="D517" s="2" t="s">
        <v>143</v>
      </c>
      <c r="E517" s="86" t="s">
        <v>250</v>
      </c>
      <c r="F517" s="94">
        <v>1.5</v>
      </c>
      <c r="G517" s="91">
        <v>498.51</v>
      </c>
      <c r="H517" s="91">
        <v>623.13</v>
      </c>
      <c r="I517" s="91">
        <v>934.69</v>
      </c>
      <c r="J517" s="87">
        <v>1.6052877821282242E-4</v>
      </c>
    </row>
    <row r="518" spans="1:10" ht="14.25" x14ac:dyDescent="0.2">
      <c r="A518" s="2" t="s">
        <v>1446</v>
      </c>
      <c r="B518" s="85" t="s">
        <v>1447</v>
      </c>
      <c r="C518" s="2" t="s">
        <v>313</v>
      </c>
      <c r="D518" s="2" t="s">
        <v>1448</v>
      </c>
      <c r="E518" s="86" t="s">
        <v>494</v>
      </c>
      <c r="F518" s="94">
        <v>2</v>
      </c>
      <c r="G518" s="91">
        <v>104.44</v>
      </c>
      <c r="H518" s="91">
        <v>130.55000000000001</v>
      </c>
      <c r="I518" s="91">
        <v>261.10000000000002</v>
      </c>
      <c r="J518" s="87">
        <v>4.4842743574198866E-5</v>
      </c>
    </row>
    <row r="519" spans="1:10" ht="25.5" x14ac:dyDescent="0.2">
      <c r="A519" s="2" t="s">
        <v>1449</v>
      </c>
      <c r="B519" s="85" t="s">
        <v>120</v>
      </c>
      <c r="C519" s="2" t="s">
        <v>17</v>
      </c>
      <c r="D519" s="2" t="s">
        <v>142</v>
      </c>
      <c r="E519" s="86" t="s">
        <v>253</v>
      </c>
      <c r="F519" s="94">
        <v>4</v>
      </c>
      <c r="G519" s="91">
        <v>201.42</v>
      </c>
      <c r="H519" s="91">
        <v>251.77</v>
      </c>
      <c r="I519" s="91">
        <v>1007.08</v>
      </c>
      <c r="J519" s="87">
        <v>1.7296143316240594E-4</v>
      </c>
    </row>
    <row r="520" spans="1:10" ht="25.5" customHeight="1" x14ac:dyDescent="0.2">
      <c r="A520" s="2" t="s">
        <v>1450</v>
      </c>
      <c r="B520" s="85" t="s">
        <v>1451</v>
      </c>
      <c r="C520" s="2" t="s">
        <v>14</v>
      </c>
      <c r="D520" s="2" t="s">
        <v>1452</v>
      </c>
      <c r="E520" s="86" t="s">
        <v>22</v>
      </c>
      <c r="F520" s="94">
        <v>4</v>
      </c>
      <c r="G520" s="91">
        <v>101.51</v>
      </c>
      <c r="H520" s="91">
        <v>126.88</v>
      </c>
      <c r="I520" s="91">
        <v>507.52</v>
      </c>
      <c r="J520" s="87">
        <v>8.716426357249103E-5</v>
      </c>
    </row>
    <row r="521" spans="1:10" ht="25.5" customHeight="1" x14ac:dyDescent="0.2">
      <c r="A521" s="1" t="s">
        <v>339</v>
      </c>
      <c r="B521" s="1"/>
      <c r="C521" s="1"/>
      <c r="D521" s="1" t="s">
        <v>1453</v>
      </c>
      <c r="E521" s="1"/>
      <c r="F521" s="93"/>
      <c r="G521" s="5"/>
      <c r="H521" s="5"/>
      <c r="I521" s="90">
        <v>64501.73</v>
      </c>
      <c r="J521" s="84">
        <v>1.1077880269943356E-2</v>
      </c>
    </row>
    <row r="522" spans="1:10" ht="38.25" x14ac:dyDescent="0.2">
      <c r="A522" s="2" t="s">
        <v>1454</v>
      </c>
      <c r="B522" s="85" t="s">
        <v>124</v>
      </c>
      <c r="C522" s="2" t="s">
        <v>17</v>
      </c>
      <c r="D522" s="2" t="s">
        <v>144</v>
      </c>
      <c r="E522" s="86" t="s">
        <v>250</v>
      </c>
      <c r="F522" s="94">
        <v>19.07</v>
      </c>
      <c r="G522" s="91">
        <v>451.57</v>
      </c>
      <c r="H522" s="91">
        <v>564.46</v>
      </c>
      <c r="I522" s="91">
        <v>10764.25</v>
      </c>
      <c r="J522" s="87">
        <v>1.8487112314001153E-3</v>
      </c>
    </row>
    <row r="523" spans="1:10" ht="38.25" x14ac:dyDescent="0.2">
      <c r="A523" s="2" t="s">
        <v>1455</v>
      </c>
      <c r="B523" s="85" t="s">
        <v>1456</v>
      </c>
      <c r="C523" s="2" t="s">
        <v>14</v>
      </c>
      <c r="D523" s="2" t="s">
        <v>1457</v>
      </c>
      <c r="E523" s="86" t="s">
        <v>250</v>
      </c>
      <c r="F523" s="94">
        <v>240.63</v>
      </c>
      <c r="G523" s="91">
        <v>148.13999999999999</v>
      </c>
      <c r="H523" s="91">
        <v>185.17</v>
      </c>
      <c r="I523" s="91">
        <v>44557.45</v>
      </c>
      <c r="J523" s="87">
        <v>7.6525404238613065E-3</v>
      </c>
    </row>
    <row r="524" spans="1:10" ht="25.5" x14ac:dyDescent="0.2">
      <c r="A524" s="2" t="s">
        <v>1458</v>
      </c>
      <c r="B524" s="85" t="s">
        <v>1459</v>
      </c>
      <c r="C524" s="2" t="s">
        <v>14</v>
      </c>
      <c r="D524" s="2" t="s">
        <v>1460</v>
      </c>
      <c r="E524" s="86" t="s">
        <v>250</v>
      </c>
      <c r="F524" s="94">
        <v>240.63</v>
      </c>
      <c r="G524" s="91">
        <v>30.52</v>
      </c>
      <c r="H524" s="91">
        <v>38.15</v>
      </c>
      <c r="I524" s="91">
        <v>9180.0300000000007</v>
      </c>
      <c r="J524" s="87">
        <v>1.5766286146819332E-3</v>
      </c>
    </row>
    <row r="525" spans="1:10" ht="14.25" x14ac:dyDescent="0.2">
      <c r="A525" s="1" t="s">
        <v>340</v>
      </c>
      <c r="B525" s="1"/>
      <c r="C525" s="1"/>
      <c r="D525" s="1" t="s">
        <v>57</v>
      </c>
      <c r="E525" s="1"/>
      <c r="F525" s="93"/>
      <c r="G525" s="5"/>
      <c r="H525" s="5"/>
      <c r="I525" s="90">
        <v>37176.71</v>
      </c>
      <c r="J525" s="84">
        <v>6.3849317252483899E-3</v>
      </c>
    </row>
    <row r="526" spans="1:10" ht="25.5" x14ac:dyDescent="0.2">
      <c r="A526" s="2" t="s">
        <v>1461</v>
      </c>
      <c r="B526" s="85" t="s">
        <v>295</v>
      </c>
      <c r="C526" s="2" t="s">
        <v>14</v>
      </c>
      <c r="D526" s="2" t="s">
        <v>296</v>
      </c>
      <c r="E526" s="86" t="s">
        <v>250</v>
      </c>
      <c r="F526" s="94">
        <v>316.05</v>
      </c>
      <c r="G526" s="91">
        <v>87.22</v>
      </c>
      <c r="H526" s="91">
        <v>109.02</v>
      </c>
      <c r="I526" s="91">
        <v>34455.769999999997</v>
      </c>
      <c r="J526" s="87">
        <v>5.917622591963133E-3</v>
      </c>
    </row>
    <row r="527" spans="1:10" ht="38.25" x14ac:dyDescent="0.2">
      <c r="A527" s="2" t="s">
        <v>1462</v>
      </c>
      <c r="B527" s="85" t="s">
        <v>1463</v>
      </c>
      <c r="C527" s="2" t="s">
        <v>14</v>
      </c>
      <c r="D527" s="2" t="s">
        <v>1464</v>
      </c>
      <c r="E527" s="86" t="s">
        <v>250</v>
      </c>
      <c r="F527" s="94">
        <v>15.78</v>
      </c>
      <c r="G527" s="91">
        <v>137.94999999999999</v>
      </c>
      <c r="H527" s="91">
        <v>172.43</v>
      </c>
      <c r="I527" s="91">
        <v>2720.94</v>
      </c>
      <c r="J527" s="87">
        <v>4.6730913328525719E-4</v>
      </c>
    </row>
    <row r="528" spans="1:10" ht="14.25" x14ac:dyDescent="0.2">
      <c r="A528" s="1" t="s">
        <v>341</v>
      </c>
      <c r="B528" s="1"/>
      <c r="C528" s="1"/>
      <c r="D528" s="1" t="s">
        <v>1465</v>
      </c>
      <c r="E528" s="1"/>
      <c r="F528" s="93"/>
      <c r="G528" s="5"/>
      <c r="H528" s="5"/>
      <c r="I528" s="90">
        <v>412315.98</v>
      </c>
      <c r="J528" s="84">
        <v>7.0813403916830747E-2</v>
      </c>
    </row>
    <row r="529" spans="1:10" ht="14.25" x14ac:dyDescent="0.2">
      <c r="A529" s="1" t="s">
        <v>342</v>
      </c>
      <c r="B529" s="1"/>
      <c r="C529" s="1"/>
      <c r="D529" s="1" t="s">
        <v>1466</v>
      </c>
      <c r="E529" s="1"/>
      <c r="F529" s="93"/>
      <c r="G529" s="5"/>
      <c r="H529" s="5"/>
      <c r="I529" s="90">
        <v>19478.89</v>
      </c>
      <c r="J529" s="84">
        <v>3.3454112193796494E-3</v>
      </c>
    </row>
    <row r="530" spans="1:10" ht="25.5" x14ac:dyDescent="0.2">
      <c r="A530" s="2" t="s">
        <v>1467</v>
      </c>
      <c r="B530" s="85" t="s">
        <v>1394</v>
      </c>
      <c r="C530" s="2" t="s">
        <v>14</v>
      </c>
      <c r="D530" s="2" t="s">
        <v>1395</v>
      </c>
      <c r="E530" s="86" t="s">
        <v>250</v>
      </c>
      <c r="F530" s="94">
        <v>176.19</v>
      </c>
      <c r="G530" s="91">
        <v>1.96</v>
      </c>
      <c r="H530" s="91">
        <v>2.4500000000000002</v>
      </c>
      <c r="I530" s="91">
        <v>431.66</v>
      </c>
      <c r="J530" s="87">
        <v>7.4135651823970431E-5</v>
      </c>
    </row>
    <row r="531" spans="1:10" ht="14.25" x14ac:dyDescent="0.2">
      <c r="A531" s="2" t="s">
        <v>1468</v>
      </c>
      <c r="B531" s="85" t="s">
        <v>1469</v>
      </c>
      <c r="C531" s="2" t="s">
        <v>58</v>
      </c>
      <c r="D531" s="2" t="s">
        <v>1470</v>
      </c>
      <c r="E531" s="86" t="s">
        <v>250</v>
      </c>
      <c r="F531" s="94">
        <v>149.38999999999999</v>
      </c>
      <c r="G531" s="91">
        <v>34.450000000000003</v>
      </c>
      <c r="H531" s="91">
        <v>43.06</v>
      </c>
      <c r="I531" s="91">
        <v>6432.73</v>
      </c>
      <c r="J531" s="87">
        <v>1.1047922706704568E-3</v>
      </c>
    </row>
    <row r="532" spans="1:10" ht="14.25" x14ac:dyDescent="0.2">
      <c r="A532" s="2" t="s">
        <v>1471</v>
      </c>
      <c r="B532" s="85" t="s">
        <v>263</v>
      </c>
      <c r="C532" s="2" t="s">
        <v>14</v>
      </c>
      <c r="D532" s="2" t="s">
        <v>264</v>
      </c>
      <c r="E532" s="86" t="s">
        <v>22</v>
      </c>
      <c r="F532" s="94">
        <v>15</v>
      </c>
      <c r="G532" s="91">
        <v>10.51</v>
      </c>
      <c r="H532" s="91">
        <v>13.13</v>
      </c>
      <c r="I532" s="91">
        <v>196.95</v>
      </c>
      <c r="J532" s="87">
        <v>3.3825271340246904E-5</v>
      </c>
    </row>
    <row r="533" spans="1:10" ht="14.25" x14ac:dyDescent="0.2">
      <c r="A533" s="2" t="s">
        <v>1472</v>
      </c>
      <c r="B533" s="85" t="s">
        <v>1401</v>
      </c>
      <c r="C533" s="2" t="s">
        <v>17</v>
      </c>
      <c r="D533" s="2" t="s">
        <v>1692</v>
      </c>
      <c r="E533" s="86" t="s">
        <v>250</v>
      </c>
      <c r="F533" s="94">
        <v>0.7</v>
      </c>
      <c r="G533" s="91">
        <v>15.38</v>
      </c>
      <c r="H533" s="91">
        <v>19.22</v>
      </c>
      <c r="I533" s="91">
        <v>13.45</v>
      </c>
      <c r="J533" s="87">
        <v>2.3099766414131549E-6</v>
      </c>
    </row>
    <row r="534" spans="1:10" ht="14.25" x14ac:dyDescent="0.2">
      <c r="A534" s="2" t="s">
        <v>1473</v>
      </c>
      <c r="B534" s="85" t="s">
        <v>111</v>
      </c>
      <c r="C534" s="2" t="s">
        <v>17</v>
      </c>
      <c r="D534" s="2" t="s">
        <v>455</v>
      </c>
      <c r="E534" s="86" t="s">
        <v>250</v>
      </c>
      <c r="F534" s="94">
        <v>133.68</v>
      </c>
      <c r="G534" s="91">
        <v>5.81</v>
      </c>
      <c r="H534" s="91">
        <v>7.26</v>
      </c>
      <c r="I534" s="91">
        <v>970.51</v>
      </c>
      <c r="J534" s="87">
        <v>1.6668070113441493E-4</v>
      </c>
    </row>
    <row r="535" spans="1:10" ht="25.5" x14ac:dyDescent="0.2">
      <c r="A535" s="2" t="s">
        <v>1474</v>
      </c>
      <c r="B535" s="85" t="s">
        <v>1398</v>
      </c>
      <c r="C535" s="2" t="s">
        <v>17</v>
      </c>
      <c r="D535" s="2" t="s">
        <v>1691</v>
      </c>
      <c r="E535" s="86" t="s">
        <v>253</v>
      </c>
      <c r="F535" s="94">
        <v>3</v>
      </c>
      <c r="G535" s="91">
        <v>14.88</v>
      </c>
      <c r="H535" s="91">
        <v>18.600000000000001</v>
      </c>
      <c r="I535" s="91">
        <v>55.8</v>
      </c>
      <c r="J535" s="87">
        <v>9.5833975160486268E-6</v>
      </c>
    </row>
    <row r="536" spans="1:10" ht="25.5" x14ac:dyDescent="0.2">
      <c r="A536" s="2" t="s">
        <v>1475</v>
      </c>
      <c r="B536" s="85" t="s">
        <v>1404</v>
      </c>
      <c r="C536" s="2" t="s">
        <v>14</v>
      </c>
      <c r="D536" s="2" t="s">
        <v>1405</v>
      </c>
      <c r="E536" s="86" t="s">
        <v>250</v>
      </c>
      <c r="F536" s="94">
        <v>13.5</v>
      </c>
      <c r="G536" s="91">
        <v>21</v>
      </c>
      <c r="H536" s="91">
        <v>26.25</v>
      </c>
      <c r="I536" s="91">
        <v>354.37</v>
      </c>
      <c r="J536" s="87">
        <v>6.0861444045916701E-5</v>
      </c>
    </row>
    <row r="537" spans="1:10" ht="25.5" x14ac:dyDescent="0.2">
      <c r="A537" s="2" t="s">
        <v>1476</v>
      </c>
      <c r="B537" s="85" t="s">
        <v>284</v>
      </c>
      <c r="C537" s="2" t="s">
        <v>14</v>
      </c>
      <c r="D537" s="2" t="s">
        <v>285</v>
      </c>
      <c r="E537" s="86" t="s">
        <v>13</v>
      </c>
      <c r="F537" s="94">
        <v>1000</v>
      </c>
      <c r="G537" s="91">
        <v>0.39</v>
      </c>
      <c r="H537" s="91">
        <v>0.48</v>
      </c>
      <c r="I537" s="91">
        <v>480</v>
      </c>
      <c r="J537" s="87">
        <v>8.2437828095041957E-5</v>
      </c>
    </row>
    <row r="538" spans="1:10" ht="25.5" x14ac:dyDescent="0.2">
      <c r="A538" s="2" t="s">
        <v>1477</v>
      </c>
      <c r="B538" s="85" t="s">
        <v>282</v>
      </c>
      <c r="C538" s="2" t="s">
        <v>14</v>
      </c>
      <c r="D538" s="2" t="s">
        <v>283</v>
      </c>
      <c r="E538" s="86" t="s">
        <v>22</v>
      </c>
      <c r="F538" s="94">
        <v>10</v>
      </c>
      <c r="G538" s="91">
        <v>0.76</v>
      </c>
      <c r="H538" s="91">
        <v>0.95</v>
      </c>
      <c r="I538" s="91">
        <v>9.5</v>
      </c>
      <c r="J538" s="87">
        <v>1.6315820143810386E-6</v>
      </c>
    </row>
    <row r="539" spans="1:10" ht="25.5" x14ac:dyDescent="0.2">
      <c r="A539" s="2" t="s">
        <v>1478</v>
      </c>
      <c r="B539" s="85" t="s">
        <v>288</v>
      </c>
      <c r="C539" s="2" t="s">
        <v>14</v>
      </c>
      <c r="D539" s="2" t="s">
        <v>289</v>
      </c>
      <c r="E539" s="86" t="s">
        <v>250</v>
      </c>
      <c r="F539" s="94">
        <v>9.4499999999999993</v>
      </c>
      <c r="G539" s="91">
        <v>5.5</v>
      </c>
      <c r="H539" s="91">
        <v>6.87</v>
      </c>
      <c r="I539" s="91">
        <v>64.92</v>
      </c>
      <c r="J539" s="87">
        <v>1.1149716249854424E-5</v>
      </c>
    </row>
    <row r="540" spans="1:10" ht="14.25" x14ac:dyDescent="0.2">
      <c r="A540" s="2" t="s">
        <v>1479</v>
      </c>
      <c r="B540" s="85" t="s">
        <v>1480</v>
      </c>
      <c r="C540" s="2" t="s">
        <v>17</v>
      </c>
      <c r="D540" s="2" t="s">
        <v>1694</v>
      </c>
      <c r="E540" s="86" t="s">
        <v>254</v>
      </c>
      <c r="F540" s="94">
        <v>85.46</v>
      </c>
      <c r="G540" s="91">
        <v>7.71</v>
      </c>
      <c r="H540" s="91">
        <v>9.6300000000000008</v>
      </c>
      <c r="I540" s="91">
        <v>822.97</v>
      </c>
      <c r="J540" s="87">
        <v>1.4134137372370141E-4</v>
      </c>
    </row>
    <row r="541" spans="1:10" ht="25.5" x14ac:dyDescent="0.2">
      <c r="A541" s="2" t="s">
        <v>1481</v>
      </c>
      <c r="B541" s="85" t="s">
        <v>1482</v>
      </c>
      <c r="C541" s="2" t="s">
        <v>14</v>
      </c>
      <c r="D541" s="2" t="s">
        <v>1483</v>
      </c>
      <c r="E541" s="86" t="s">
        <v>250</v>
      </c>
      <c r="F541" s="94">
        <v>376.09</v>
      </c>
      <c r="G541" s="91">
        <v>2.19</v>
      </c>
      <c r="H541" s="91">
        <v>2.73</v>
      </c>
      <c r="I541" s="91">
        <v>1026.72</v>
      </c>
      <c r="J541" s="87">
        <v>1.7633451429529474E-4</v>
      </c>
    </row>
    <row r="542" spans="1:10" ht="25.5" x14ac:dyDescent="0.2">
      <c r="A542" s="2" t="s">
        <v>1484</v>
      </c>
      <c r="B542" s="85" t="s">
        <v>1485</v>
      </c>
      <c r="C542" s="2" t="s">
        <v>14</v>
      </c>
      <c r="D542" s="2" t="s">
        <v>1486</v>
      </c>
      <c r="E542" s="86" t="s">
        <v>250</v>
      </c>
      <c r="F542" s="94">
        <v>376.09</v>
      </c>
      <c r="G542" s="91">
        <v>14.62</v>
      </c>
      <c r="H542" s="91">
        <v>18.27</v>
      </c>
      <c r="I542" s="91">
        <v>6871.16</v>
      </c>
      <c r="J542" s="87">
        <v>1.1800906393615177E-3</v>
      </c>
    </row>
    <row r="543" spans="1:10" ht="14.25" x14ac:dyDescent="0.2">
      <c r="A543" s="2" t="s">
        <v>1487</v>
      </c>
      <c r="B543" s="85" t="s">
        <v>259</v>
      </c>
      <c r="C543" s="2" t="s">
        <v>17</v>
      </c>
      <c r="D543" s="2" t="s">
        <v>454</v>
      </c>
      <c r="E543" s="86" t="s">
        <v>250</v>
      </c>
      <c r="F543" s="94">
        <v>137.65</v>
      </c>
      <c r="G543" s="91">
        <v>10.16</v>
      </c>
      <c r="H543" s="91">
        <v>12.7</v>
      </c>
      <c r="I543" s="91">
        <v>1748.15</v>
      </c>
      <c r="J543" s="87">
        <v>3.0023685246739079E-4</v>
      </c>
    </row>
    <row r="544" spans="1:10" ht="14.25" x14ac:dyDescent="0.2">
      <c r="A544" s="1" t="s">
        <v>1488</v>
      </c>
      <c r="B544" s="1"/>
      <c r="C544" s="1"/>
      <c r="D544" s="1" t="s">
        <v>65</v>
      </c>
      <c r="E544" s="1"/>
      <c r="F544" s="93"/>
      <c r="G544" s="5"/>
      <c r="H544" s="5"/>
      <c r="I544" s="90">
        <v>3855.02</v>
      </c>
      <c r="J544" s="84">
        <v>6.6208224179780967E-4</v>
      </c>
    </row>
    <row r="545" spans="1:10" ht="63.75" x14ac:dyDescent="0.2">
      <c r="A545" s="2" t="s">
        <v>1489</v>
      </c>
      <c r="B545" s="85" t="s">
        <v>1417</v>
      </c>
      <c r="C545" s="2" t="s">
        <v>14</v>
      </c>
      <c r="D545" s="2" t="s">
        <v>1418</v>
      </c>
      <c r="E545" s="86" t="s">
        <v>250</v>
      </c>
      <c r="F545" s="94">
        <v>176.19</v>
      </c>
      <c r="G545" s="91">
        <v>12.84</v>
      </c>
      <c r="H545" s="91">
        <v>16.05</v>
      </c>
      <c r="I545" s="91">
        <v>2827.84</v>
      </c>
      <c r="J545" s="87">
        <v>4.8566872458392381E-4</v>
      </c>
    </row>
    <row r="546" spans="1:10" ht="51" x14ac:dyDescent="0.2">
      <c r="A546" s="2" t="s">
        <v>1490</v>
      </c>
      <c r="B546" s="85" t="s">
        <v>1420</v>
      </c>
      <c r="C546" s="2" t="s">
        <v>14</v>
      </c>
      <c r="D546" s="2" t="s">
        <v>1421</v>
      </c>
      <c r="E546" s="86" t="s">
        <v>250</v>
      </c>
      <c r="F546" s="94">
        <v>176.19</v>
      </c>
      <c r="G546" s="91">
        <v>4.67</v>
      </c>
      <c r="H546" s="91">
        <v>5.83</v>
      </c>
      <c r="I546" s="91">
        <v>1027.18</v>
      </c>
      <c r="J546" s="87">
        <v>1.7641351721388581E-4</v>
      </c>
    </row>
    <row r="547" spans="1:10" ht="14.25" x14ac:dyDescent="0.2">
      <c r="A547" s="1" t="s">
        <v>343</v>
      </c>
      <c r="B547" s="1"/>
      <c r="C547" s="1"/>
      <c r="D547" s="1" t="s">
        <v>62</v>
      </c>
      <c r="E547" s="1"/>
      <c r="F547" s="93"/>
      <c r="G547" s="5"/>
      <c r="H547" s="5"/>
      <c r="I547" s="90">
        <v>18513.189999999999</v>
      </c>
      <c r="J547" s="84">
        <v>3.1795566139809369E-3</v>
      </c>
    </row>
    <row r="548" spans="1:10" ht="25.5" x14ac:dyDescent="0.2">
      <c r="A548" s="2" t="s">
        <v>1491</v>
      </c>
      <c r="B548" s="85" t="s">
        <v>1424</v>
      </c>
      <c r="C548" s="2" t="s">
        <v>14</v>
      </c>
      <c r="D548" s="2" t="s">
        <v>1425</v>
      </c>
      <c r="E548" s="86" t="s">
        <v>250</v>
      </c>
      <c r="F548" s="94">
        <v>769.14</v>
      </c>
      <c r="G548" s="91">
        <v>7.21</v>
      </c>
      <c r="H548" s="91">
        <v>9.01</v>
      </c>
      <c r="I548" s="91">
        <v>6929.95</v>
      </c>
      <c r="J548" s="87">
        <v>1.1901875558484082E-3</v>
      </c>
    </row>
    <row r="549" spans="1:10" ht="25.5" x14ac:dyDescent="0.2">
      <c r="A549" s="2" t="s">
        <v>1492</v>
      </c>
      <c r="B549" s="85" t="s">
        <v>1177</v>
      </c>
      <c r="C549" s="2" t="s">
        <v>14</v>
      </c>
      <c r="D549" s="2" t="s">
        <v>1178</v>
      </c>
      <c r="E549" s="86" t="s">
        <v>250</v>
      </c>
      <c r="F549" s="94">
        <v>769.14</v>
      </c>
      <c r="G549" s="91">
        <v>12.05</v>
      </c>
      <c r="H549" s="91">
        <v>15.06</v>
      </c>
      <c r="I549" s="91">
        <v>11583.24</v>
      </c>
      <c r="J549" s="87">
        <v>1.9893690581325287E-3</v>
      </c>
    </row>
    <row r="550" spans="1:10" ht="14.25" x14ac:dyDescent="0.2">
      <c r="A550" s="1" t="s">
        <v>1493</v>
      </c>
      <c r="B550" s="1"/>
      <c r="C550" s="1"/>
      <c r="D550" s="1" t="s">
        <v>60</v>
      </c>
      <c r="E550" s="1"/>
      <c r="F550" s="93"/>
      <c r="G550" s="5"/>
      <c r="H550" s="5"/>
      <c r="I550" s="90">
        <v>9665.64</v>
      </c>
      <c r="J550" s="84">
        <v>1.660029934892836E-3</v>
      </c>
    </row>
    <row r="551" spans="1:10" ht="38.25" x14ac:dyDescent="0.2">
      <c r="A551" s="2" t="s">
        <v>1494</v>
      </c>
      <c r="B551" s="85" t="s">
        <v>1428</v>
      </c>
      <c r="C551" s="2" t="s">
        <v>17</v>
      </c>
      <c r="D551" s="2" t="s">
        <v>1693</v>
      </c>
      <c r="E551" s="86" t="s">
        <v>250</v>
      </c>
      <c r="F551" s="94">
        <v>9.4499999999999993</v>
      </c>
      <c r="G551" s="91">
        <v>310.98</v>
      </c>
      <c r="H551" s="91">
        <v>388.72</v>
      </c>
      <c r="I551" s="91">
        <v>3673.4</v>
      </c>
      <c r="J551" s="87">
        <v>6.308898285923482E-4</v>
      </c>
    </row>
    <row r="552" spans="1:10" ht="38.25" x14ac:dyDescent="0.2">
      <c r="A552" s="2" t="s">
        <v>1495</v>
      </c>
      <c r="B552" s="85" t="s">
        <v>1430</v>
      </c>
      <c r="C552" s="2" t="s">
        <v>14</v>
      </c>
      <c r="D552" s="2" t="s">
        <v>1431</v>
      </c>
      <c r="E552" s="86" t="s">
        <v>250</v>
      </c>
      <c r="F552" s="94">
        <v>13.5</v>
      </c>
      <c r="G552" s="91">
        <v>355.1</v>
      </c>
      <c r="H552" s="91">
        <v>443.87</v>
      </c>
      <c r="I552" s="91">
        <v>5992.24</v>
      </c>
      <c r="J552" s="87">
        <v>1.0291401063004879E-3</v>
      </c>
    </row>
    <row r="553" spans="1:10" ht="14.25" x14ac:dyDescent="0.2">
      <c r="A553" s="1" t="s">
        <v>344</v>
      </c>
      <c r="B553" s="1"/>
      <c r="C553" s="1"/>
      <c r="D553" s="1" t="s">
        <v>61</v>
      </c>
      <c r="E553" s="1"/>
      <c r="F553" s="93"/>
      <c r="G553" s="5"/>
      <c r="H553" s="5"/>
      <c r="I553" s="90">
        <v>12305.24</v>
      </c>
      <c r="J553" s="84">
        <v>2.1133692912254877E-3</v>
      </c>
    </row>
    <row r="554" spans="1:10" ht="25.5" x14ac:dyDescent="0.2">
      <c r="A554" s="2" t="s">
        <v>1496</v>
      </c>
      <c r="B554" s="85" t="s">
        <v>732</v>
      </c>
      <c r="C554" s="2" t="s">
        <v>17</v>
      </c>
      <c r="D554" s="2" t="s">
        <v>1648</v>
      </c>
      <c r="E554" s="86" t="s">
        <v>250</v>
      </c>
      <c r="F554" s="94">
        <v>133.68</v>
      </c>
      <c r="G554" s="91">
        <v>73.64</v>
      </c>
      <c r="H554" s="91">
        <v>92.05</v>
      </c>
      <c r="I554" s="91">
        <v>12305.24</v>
      </c>
      <c r="J554" s="87">
        <v>2.1133692912254877E-3</v>
      </c>
    </row>
    <row r="555" spans="1:10" ht="14.25" x14ac:dyDescent="0.2">
      <c r="A555" s="1" t="s">
        <v>345</v>
      </c>
      <c r="B555" s="1"/>
      <c r="C555" s="1"/>
      <c r="D555" s="1" t="s">
        <v>1438</v>
      </c>
      <c r="E555" s="1"/>
      <c r="F555" s="93"/>
      <c r="G555" s="5"/>
      <c r="H555" s="5"/>
      <c r="I555" s="90">
        <v>1981.15</v>
      </c>
      <c r="J555" s="84">
        <v>3.4025354818852577E-4</v>
      </c>
    </row>
    <row r="556" spans="1:10" ht="25.5" x14ac:dyDescent="0.2">
      <c r="A556" s="2" t="s">
        <v>1497</v>
      </c>
      <c r="B556" s="85" t="s">
        <v>1440</v>
      </c>
      <c r="C556" s="2" t="s">
        <v>14</v>
      </c>
      <c r="D556" s="2" t="s">
        <v>1441</v>
      </c>
      <c r="E556" s="86" t="s">
        <v>22</v>
      </c>
      <c r="F556" s="94">
        <v>2</v>
      </c>
      <c r="G556" s="91">
        <v>315.07</v>
      </c>
      <c r="H556" s="91">
        <v>393.83</v>
      </c>
      <c r="I556" s="91">
        <v>787.66</v>
      </c>
      <c r="J556" s="87">
        <v>1.3527704099445989E-4</v>
      </c>
    </row>
    <row r="557" spans="1:10" ht="14.25" x14ac:dyDescent="0.2">
      <c r="A557" s="2" t="s">
        <v>1498</v>
      </c>
      <c r="B557" s="85" t="s">
        <v>123</v>
      </c>
      <c r="C557" s="2" t="s">
        <v>17</v>
      </c>
      <c r="D557" s="2" t="s">
        <v>143</v>
      </c>
      <c r="E557" s="86" t="s">
        <v>250</v>
      </c>
      <c r="F557" s="94">
        <v>0.7</v>
      </c>
      <c r="G557" s="91">
        <v>498.51</v>
      </c>
      <c r="H557" s="91">
        <v>623.13</v>
      </c>
      <c r="I557" s="91">
        <v>436.19</v>
      </c>
      <c r="J557" s="87">
        <v>7.4913658826617399E-5</v>
      </c>
    </row>
    <row r="558" spans="1:10" ht="25.5" x14ac:dyDescent="0.2">
      <c r="A558" s="2" t="s">
        <v>1499</v>
      </c>
      <c r="B558" s="85" t="s">
        <v>1451</v>
      </c>
      <c r="C558" s="2" t="s">
        <v>14</v>
      </c>
      <c r="D558" s="2" t="s">
        <v>1452</v>
      </c>
      <c r="E558" s="86" t="s">
        <v>22</v>
      </c>
      <c r="F558" s="94">
        <v>2</v>
      </c>
      <c r="G558" s="91">
        <v>101.51</v>
      </c>
      <c r="H558" s="91">
        <v>126.88</v>
      </c>
      <c r="I558" s="91">
        <v>253.76</v>
      </c>
      <c r="J558" s="87">
        <v>4.3582131786245515E-5</v>
      </c>
    </row>
    <row r="559" spans="1:10" ht="25.5" x14ac:dyDescent="0.2">
      <c r="A559" s="2" t="s">
        <v>1500</v>
      </c>
      <c r="B559" s="85" t="s">
        <v>120</v>
      </c>
      <c r="C559" s="2" t="s">
        <v>17</v>
      </c>
      <c r="D559" s="2" t="s">
        <v>142</v>
      </c>
      <c r="E559" s="86" t="s">
        <v>253</v>
      </c>
      <c r="F559" s="94">
        <v>2</v>
      </c>
      <c r="G559" s="91">
        <v>201.42</v>
      </c>
      <c r="H559" s="91">
        <v>251.77</v>
      </c>
      <c r="I559" s="91">
        <v>503.54</v>
      </c>
      <c r="J559" s="87">
        <v>8.648071658120297E-5</v>
      </c>
    </row>
    <row r="560" spans="1:10" ht="14.25" x14ac:dyDescent="0.2">
      <c r="A560" s="1" t="s">
        <v>1501</v>
      </c>
      <c r="B560" s="1"/>
      <c r="C560" s="1"/>
      <c r="D560" s="1" t="s">
        <v>1453</v>
      </c>
      <c r="E560" s="1"/>
      <c r="F560" s="93"/>
      <c r="G560" s="5"/>
      <c r="H560" s="5"/>
      <c r="I560" s="90">
        <v>36816.25</v>
      </c>
      <c r="J560" s="84">
        <v>6.3230243512585171E-3</v>
      </c>
    </row>
    <row r="561" spans="1:10" ht="38.25" x14ac:dyDescent="0.2">
      <c r="A561" s="2" t="s">
        <v>1502</v>
      </c>
      <c r="B561" s="85" t="s">
        <v>124</v>
      </c>
      <c r="C561" s="2" t="s">
        <v>17</v>
      </c>
      <c r="D561" s="2" t="s">
        <v>144</v>
      </c>
      <c r="E561" s="86" t="s">
        <v>250</v>
      </c>
      <c r="F561" s="94">
        <v>6.12</v>
      </c>
      <c r="G561" s="91">
        <v>451.57</v>
      </c>
      <c r="H561" s="91">
        <v>564.46</v>
      </c>
      <c r="I561" s="91">
        <v>3454.49</v>
      </c>
      <c r="J561" s="87">
        <v>5.9329302661675313E-4</v>
      </c>
    </row>
    <row r="562" spans="1:10" ht="38.25" x14ac:dyDescent="0.2">
      <c r="A562" s="2" t="s">
        <v>1503</v>
      </c>
      <c r="B562" s="85" t="s">
        <v>1456</v>
      </c>
      <c r="C562" s="2" t="s">
        <v>14</v>
      </c>
      <c r="D562" s="2" t="s">
        <v>1457</v>
      </c>
      <c r="E562" s="86" t="s">
        <v>250</v>
      </c>
      <c r="F562" s="94">
        <v>149.38999999999999</v>
      </c>
      <c r="G562" s="91">
        <v>148.13999999999999</v>
      </c>
      <c r="H562" s="91">
        <v>185.17</v>
      </c>
      <c r="I562" s="91">
        <v>27662.54</v>
      </c>
      <c r="J562" s="87">
        <v>4.7509160774837954E-3</v>
      </c>
    </row>
    <row r="563" spans="1:10" ht="25.5" x14ac:dyDescent="0.2">
      <c r="A563" s="2" t="s">
        <v>1504</v>
      </c>
      <c r="B563" s="85" t="s">
        <v>1459</v>
      </c>
      <c r="C563" s="2" t="s">
        <v>14</v>
      </c>
      <c r="D563" s="2" t="s">
        <v>1460</v>
      </c>
      <c r="E563" s="86" t="s">
        <v>250</v>
      </c>
      <c r="F563" s="94">
        <v>149.38999999999999</v>
      </c>
      <c r="G563" s="91">
        <v>30.52</v>
      </c>
      <c r="H563" s="91">
        <v>38.15</v>
      </c>
      <c r="I563" s="91">
        <v>5699.22</v>
      </c>
      <c r="J563" s="87">
        <v>9.7881524715796885E-4</v>
      </c>
    </row>
    <row r="564" spans="1:10" ht="14.25" x14ac:dyDescent="0.2">
      <c r="A564" s="1" t="s">
        <v>1505</v>
      </c>
      <c r="B564" s="1"/>
      <c r="C564" s="1"/>
      <c r="D564" s="1" t="s">
        <v>68</v>
      </c>
      <c r="E564" s="1"/>
      <c r="F564" s="93"/>
      <c r="G564" s="5"/>
      <c r="H564" s="5"/>
      <c r="I564" s="90">
        <v>286200.84999999998</v>
      </c>
      <c r="J564" s="84">
        <v>4.9153700985322686E-2</v>
      </c>
    </row>
    <row r="565" spans="1:10" ht="63.75" x14ac:dyDescent="0.2">
      <c r="A565" s="2" t="s">
        <v>1506</v>
      </c>
      <c r="B565" s="85" t="s">
        <v>1507</v>
      </c>
      <c r="C565" s="2" t="s">
        <v>14</v>
      </c>
      <c r="D565" s="2" t="s">
        <v>1508</v>
      </c>
      <c r="E565" s="86" t="s">
        <v>250</v>
      </c>
      <c r="F565" s="94">
        <v>376.09</v>
      </c>
      <c r="G565" s="91">
        <v>141.34</v>
      </c>
      <c r="H565" s="91">
        <v>176.67</v>
      </c>
      <c r="I565" s="91">
        <v>66443.820000000007</v>
      </c>
      <c r="J565" s="87">
        <v>1.1411425439870646E-2</v>
      </c>
    </row>
    <row r="566" spans="1:10" ht="25.5" x14ac:dyDescent="0.2">
      <c r="A566" s="2" t="s">
        <v>1509</v>
      </c>
      <c r="B566" s="85" t="s">
        <v>768</v>
      </c>
      <c r="C566" s="2" t="s">
        <v>14</v>
      </c>
      <c r="D566" s="2" t="s">
        <v>769</v>
      </c>
      <c r="E566" s="86" t="s">
        <v>250</v>
      </c>
      <c r="F566" s="94">
        <v>376.09</v>
      </c>
      <c r="G566" s="91">
        <v>285.89</v>
      </c>
      <c r="H566" s="91">
        <v>357.36</v>
      </c>
      <c r="I566" s="91">
        <v>134399.51999999999</v>
      </c>
      <c r="J566" s="87">
        <v>2.3082509428783652E-2</v>
      </c>
    </row>
    <row r="567" spans="1:10" ht="14.25" x14ac:dyDescent="0.2">
      <c r="A567" s="2" t="s">
        <v>1510</v>
      </c>
      <c r="B567" s="85" t="s">
        <v>1511</v>
      </c>
      <c r="C567" s="2" t="s">
        <v>17</v>
      </c>
      <c r="D567" s="2" t="s">
        <v>1695</v>
      </c>
      <c r="E567" s="86" t="s">
        <v>254</v>
      </c>
      <c r="F567" s="94">
        <v>85.46</v>
      </c>
      <c r="G567" s="91">
        <v>110.98</v>
      </c>
      <c r="H567" s="91">
        <v>138.72</v>
      </c>
      <c r="I567" s="91">
        <v>11855.01</v>
      </c>
      <c r="J567" s="87">
        <v>2.0360443259270903E-3</v>
      </c>
    </row>
    <row r="568" spans="1:10" ht="14.25" x14ac:dyDescent="0.2">
      <c r="A568" s="2" t="s">
        <v>1512</v>
      </c>
      <c r="B568" s="85" t="s">
        <v>1513</v>
      </c>
      <c r="C568" s="2" t="s">
        <v>17</v>
      </c>
      <c r="D568" s="2" t="s">
        <v>766</v>
      </c>
      <c r="E568" s="86" t="s">
        <v>254</v>
      </c>
      <c r="F568" s="94">
        <v>30.33</v>
      </c>
      <c r="G568" s="91">
        <v>117.71</v>
      </c>
      <c r="H568" s="91">
        <v>147.13</v>
      </c>
      <c r="I568" s="91">
        <v>4462.45</v>
      </c>
      <c r="J568" s="87">
        <v>7.664055957973333E-4</v>
      </c>
    </row>
    <row r="569" spans="1:10" ht="25.5" x14ac:dyDescent="0.2">
      <c r="A569" s="2" t="s">
        <v>1514</v>
      </c>
      <c r="B569" s="85" t="s">
        <v>1515</v>
      </c>
      <c r="C569" s="2" t="s">
        <v>303</v>
      </c>
      <c r="D569" s="2" t="s">
        <v>1696</v>
      </c>
      <c r="E569" s="86" t="s">
        <v>250</v>
      </c>
      <c r="F569" s="94">
        <v>128.16999999999999</v>
      </c>
      <c r="G569" s="91">
        <v>430.93</v>
      </c>
      <c r="H569" s="91">
        <v>538.66</v>
      </c>
      <c r="I569" s="91">
        <v>69040.05</v>
      </c>
      <c r="J569" s="87">
        <v>1.1857316194943962E-2</v>
      </c>
    </row>
    <row r="570" spans="1:10" ht="14.25" x14ac:dyDescent="0.2">
      <c r="A570" s="1" t="s">
        <v>346</v>
      </c>
      <c r="B570" s="1"/>
      <c r="C570" s="1"/>
      <c r="D570" s="1" t="s">
        <v>1516</v>
      </c>
      <c r="E570" s="1"/>
      <c r="F570" s="93"/>
      <c r="G570" s="5"/>
      <c r="H570" s="5"/>
      <c r="I570" s="90">
        <v>23499.75</v>
      </c>
      <c r="J570" s="84">
        <v>4.0359757307842957E-3</v>
      </c>
    </row>
    <row r="571" spans="1:10" ht="14.25" x14ac:dyDescent="0.2">
      <c r="A571" s="2" t="s">
        <v>1517</v>
      </c>
      <c r="B571" s="85" t="s">
        <v>1518</v>
      </c>
      <c r="C571" s="2" t="s">
        <v>14</v>
      </c>
      <c r="D571" s="2" t="s">
        <v>1519</v>
      </c>
      <c r="E571" s="86" t="s">
        <v>54</v>
      </c>
      <c r="F571" s="94">
        <v>1350</v>
      </c>
      <c r="G571" s="91">
        <v>12.25</v>
      </c>
      <c r="H571" s="91">
        <v>15.31</v>
      </c>
      <c r="I571" s="91">
        <v>20668.5</v>
      </c>
      <c r="J571" s="87">
        <v>3.5497213541299472E-3</v>
      </c>
    </row>
    <row r="572" spans="1:10" ht="25.5" x14ac:dyDescent="0.2">
      <c r="A572" s="2" t="s">
        <v>1520</v>
      </c>
      <c r="B572" s="85" t="s">
        <v>1521</v>
      </c>
      <c r="C572" s="2" t="s">
        <v>17</v>
      </c>
      <c r="D572" s="2" t="s">
        <v>1697</v>
      </c>
      <c r="E572" s="86" t="s">
        <v>476</v>
      </c>
      <c r="F572" s="94">
        <v>62.45</v>
      </c>
      <c r="G572" s="91">
        <v>34.909999999999997</v>
      </c>
      <c r="H572" s="91">
        <v>43.63</v>
      </c>
      <c r="I572" s="91">
        <v>2724.69</v>
      </c>
      <c r="J572" s="87">
        <v>4.679531788172497E-4</v>
      </c>
    </row>
    <row r="573" spans="1:10" ht="14.25" x14ac:dyDescent="0.2">
      <c r="A573" s="2" t="s">
        <v>1522</v>
      </c>
      <c r="B573" s="85" t="s">
        <v>1523</v>
      </c>
      <c r="C573" s="2" t="s">
        <v>17</v>
      </c>
      <c r="D573" s="2" t="s">
        <v>1698</v>
      </c>
      <c r="E573" s="86" t="s">
        <v>253</v>
      </c>
      <c r="F573" s="94">
        <v>32</v>
      </c>
      <c r="G573" s="91">
        <v>2.67</v>
      </c>
      <c r="H573" s="91">
        <v>3.33</v>
      </c>
      <c r="I573" s="91">
        <v>106.56</v>
      </c>
      <c r="J573" s="87">
        <v>1.8301197837099313E-5</v>
      </c>
    </row>
    <row r="574" spans="1:10" ht="14.25" x14ac:dyDescent="0.2">
      <c r="A574" s="1" t="s">
        <v>347</v>
      </c>
      <c r="B574" s="1"/>
      <c r="C574" s="1"/>
      <c r="D574" s="1" t="s">
        <v>1524</v>
      </c>
      <c r="E574" s="1"/>
      <c r="F574" s="93"/>
      <c r="G574" s="5"/>
      <c r="H574" s="5"/>
      <c r="I574" s="90">
        <v>462677.13</v>
      </c>
      <c r="J574" s="84">
        <v>7.9462703555098699E-2</v>
      </c>
    </row>
    <row r="575" spans="1:10" ht="14.25" x14ac:dyDescent="0.2">
      <c r="A575" s="1" t="s">
        <v>348</v>
      </c>
      <c r="B575" s="1"/>
      <c r="C575" s="1"/>
      <c r="D575" s="1" t="s">
        <v>1525</v>
      </c>
      <c r="E575" s="1"/>
      <c r="F575" s="93"/>
      <c r="G575" s="5"/>
      <c r="H575" s="5"/>
      <c r="I575" s="90">
        <v>15258.02</v>
      </c>
      <c r="J575" s="84">
        <v>2.6204958954806502E-3</v>
      </c>
    </row>
    <row r="576" spans="1:10" ht="25.5" x14ac:dyDescent="0.2">
      <c r="A576" s="2" t="s">
        <v>1526</v>
      </c>
      <c r="B576" s="85" t="s">
        <v>1394</v>
      </c>
      <c r="C576" s="2" t="s">
        <v>14</v>
      </c>
      <c r="D576" s="2" t="s">
        <v>1395</v>
      </c>
      <c r="E576" s="86" t="s">
        <v>250</v>
      </c>
      <c r="F576" s="94">
        <v>510.45</v>
      </c>
      <c r="G576" s="91">
        <v>1.96</v>
      </c>
      <c r="H576" s="91">
        <v>2.4500000000000002</v>
      </c>
      <c r="I576" s="91">
        <v>1250.5999999999999</v>
      </c>
      <c r="J576" s="87">
        <v>2.1478489128262389E-4</v>
      </c>
    </row>
    <row r="577" spans="1:10" ht="14.25" x14ac:dyDescent="0.2">
      <c r="A577" s="2" t="s">
        <v>1527</v>
      </c>
      <c r="B577" s="85" t="s">
        <v>1528</v>
      </c>
      <c r="C577" s="2" t="s">
        <v>17</v>
      </c>
      <c r="D577" s="2" t="s">
        <v>1699</v>
      </c>
      <c r="E577" s="86" t="s">
        <v>250</v>
      </c>
      <c r="F577" s="94">
        <v>91</v>
      </c>
      <c r="G577" s="91">
        <v>14.54</v>
      </c>
      <c r="H577" s="91">
        <v>18.170000000000002</v>
      </c>
      <c r="I577" s="91">
        <v>1653.47</v>
      </c>
      <c r="J577" s="87">
        <v>2.839759908756438E-4</v>
      </c>
    </row>
    <row r="578" spans="1:10" ht="14.25" x14ac:dyDescent="0.2">
      <c r="A578" s="2" t="s">
        <v>1529</v>
      </c>
      <c r="B578" s="85" t="s">
        <v>1530</v>
      </c>
      <c r="C578" s="2" t="s">
        <v>17</v>
      </c>
      <c r="D578" s="2" t="s">
        <v>1700</v>
      </c>
      <c r="E578" s="86" t="s">
        <v>253</v>
      </c>
      <c r="F578" s="94">
        <v>5</v>
      </c>
      <c r="G578" s="91">
        <v>10.39</v>
      </c>
      <c r="H578" s="91">
        <v>12.98</v>
      </c>
      <c r="I578" s="91">
        <v>64.900000000000006</v>
      </c>
      <c r="J578" s="87">
        <v>1.1146281340350464E-5</v>
      </c>
    </row>
    <row r="579" spans="1:10" ht="14.25" x14ac:dyDescent="0.2">
      <c r="A579" s="2" t="s">
        <v>1531</v>
      </c>
      <c r="B579" s="85" t="s">
        <v>1401</v>
      </c>
      <c r="C579" s="2" t="s">
        <v>17</v>
      </c>
      <c r="D579" s="2" t="s">
        <v>1692</v>
      </c>
      <c r="E579" s="86" t="s">
        <v>250</v>
      </c>
      <c r="F579" s="94">
        <v>1.1000000000000001</v>
      </c>
      <c r="G579" s="91">
        <v>15.38</v>
      </c>
      <c r="H579" s="91">
        <v>19.22</v>
      </c>
      <c r="I579" s="91">
        <v>21.14</v>
      </c>
      <c r="J579" s="87">
        <v>3.630699345685806E-6</v>
      </c>
    </row>
    <row r="580" spans="1:10" ht="25.5" x14ac:dyDescent="0.2">
      <c r="A580" s="2" t="s">
        <v>1532</v>
      </c>
      <c r="B580" s="85" t="s">
        <v>1398</v>
      </c>
      <c r="C580" s="2" t="s">
        <v>17</v>
      </c>
      <c r="D580" s="2" t="s">
        <v>1691</v>
      </c>
      <c r="E580" s="86" t="s">
        <v>253</v>
      </c>
      <c r="F580" s="94">
        <v>4</v>
      </c>
      <c r="G580" s="91">
        <v>14.88</v>
      </c>
      <c r="H580" s="91">
        <v>18.600000000000001</v>
      </c>
      <c r="I580" s="91">
        <v>74.400000000000006</v>
      </c>
      <c r="J580" s="87">
        <v>1.2777863354731504E-5</v>
      </c>
    </row>
    <row r="581" spans="1:10" ht="25.5" x14ac:dyDescent="0.2">
      <c r="A581" s="2" t="s">
        <v>1533</v>
      </c>
      <c r="B581" s="85" t="s">
        <v>288</v>
      </c>
      <c r="C581" s="2" t="s">
        <v>14</v>
      </c>
      <c r="D581" s="2" t="s">
        <v>289</v>
      </c>
      <c r="E581" s="86" t="s">
        <v>250</v>
      </c>
      <c r="F581" s="94">
        <v>29.31</v>
      </c>
      <c r="G581" s="91">
        <v>5.5</v>
      </c>
      <c r="H581" s="91">
        <v>6.87</v>
      </c>
      <c r="I581" s="91">
        <v>201.35</v>
      </c>
      <c r="J581" s="87">
        <v>3.4580951431118119E-5</v>
      </c>
    </row>
    <row r="582" spans="1:10" ht="25.5" x14ac:dyDescent="0.2">
      <c r="A582" s="2" t="s">
        <v>1534</v>
      </c>
      <c r="B582" s="85" t="s">
        <v>1404</v>
      </c>
      <c r="C582" s="2" t="s">
        <v>14</v>
      </c>
      <c r="D582" s="2" t="s">
        <v>1405</v>
      </c>
      <c r="E582" s="86" t="s">
        <v>250</v>
      </c>
      <c r="F582" s="94">
        <v>31.11</v>
      </c>
      <c r="G582" s="91">
        <v>21</v>
      </c>
      <c r="H582" s="91">
        <v>26.25</v>
      </c>
      <c r="I582" s="91">
        <v>816.63</v>
      </c>
      <c r="J582" s="87">
        <v>1.4025250741094608E-4</v>
      </c>
    </row>
    <row r="583" spans="1:10" ht="14.25" x14ac:dyDescent="0.2">
      <c r="A583" s="2" t="s">
        <v>1535</v>
      </c>
      <c r="B583" s="85" t="s">
        <v>1469</v>
      </c>
      <c r="C583" s="2" t="s">
        <v>58</v>
      </c>
      <c r="D583" s="2" t="s">
        <v>1470</v>
      </c>
      <c r="E583" s="86" t="s">
        <v>250</v>
      </c>
      <c r="F583" s="94">
        <v>9.75</v>
      </c>
      <c r="G583" s="91">
        <v>34.450000000000003</v>
      </c>
      <c r="H583" s="91">
        <v>43.06</v>
      </c>
      <c r="I583" s="91">
        <v>419.83</v>
      </c>
      <c r="J583" s="87">
        <v>7.2103902852378048E-5</v>
      </c>
    </row>
    <row r="584" spans="1:10" ht="14.25" x14ac:dyDescent="0.2">
      <c r="A584" s="2" t="s">
        <v>1536</v>
      </c>
      <c r="B584" s="85" t="s">
        <v>1480</v>
      </c>
      <c r="C584" s="2" t="s">
        <v>17</v>
      </c>
      <c r="D584" s="2" t="s">
        <v>1694</v>
      </c>
      <c r="E584" s="86" t="s">
        <v>254</v>
      </c>
      <c r="F584" s="94">
        <v>98.55</v>
      </c>
      <c r="G584" s="91">
        <v>7.71</v>
      </c>
      <c r="H584" s="91">
        <v>9.6300000000000008</v>
      </c>
      <c r="I584" s="91">
        <v>949.03</v>
      </c>
      <c r="J584" s="87">
        <v>1.6299160832716181E-4</v>
      </c>
    </row>
    <row r="585" spans="1:10" ht="25.5" x14ac:dyDescent="0.2">
      <c r="A585" s="2" t="s">
        <v>1537</v>
      </c>
      <c r="B585" s="85" t="s">
        <v>1482</v>
      </c>
      <c r="C585" s="2" t="s">
        <v>14</v>
      </c>
      <c r="D585" s="2" t="s">
        <v>1483</v>
      </c>
      <c r="E585" s="86" t="s">
        <v>250</v>
      </c>
      <c r="F585" s="94">
        <v>332.93</v>
      </c>
      <c r="G585" s="91">
        <v>2.19</v>
      </c>
      <c r="H585" s="91">
        <v>2.73</v>
      </c>
      <c r="I585" s="91">
        <v>908.89</v>
      </c>
      <c r="J585" s="87">
        <v>1.5609774495271392E-4</v>
      </c>
    </row>
    <row r="586" spans="1:10" ht="14.25" x14ac:dyDescent="0.2">
      <c r="A586" s="2" t="s">
        <v>1538</v>
      </c>
      <c r="B586" s="85" t="s">
        <v>111</v>
      </c>
      <c r="C586" s="2" t="s">
        <v>17</v>
      </c>
      <c r="D586" s="2" t="s">
        <v>455</v>
      </c>
      <c r="E586" s="86" t="s">
        <v>250</v>
      </c>
      <c r="F586" s="94">
        <v>306.22000000000003</v>
      </c>
      <c r="G586" s="91">
        <v>5.81</v>
      </c>
      <c r="H586" s="91">
        <v>7.26</v>
      </c>
      <c r="I586" s="91">
        <v>2223.15</v>
      </c>
      <c r="J586" s="87">
        <v>3.8181595318644273E-4</v>
      </c>
    </row>
    <row r="587" spans="1:10" ht="25.5" x14ac:dyDescent="0.2">
      <c r="A587" s="2" t="s">
        <v>1539</v>
      </c>
      <c r="B587" s="85" t="s">
        <v>1485</v>
      </c>
      <c r="C587" s="2" t="s">
        <v>14</v>
      </c>
      <c r="D587" s="2" t="s">
        <v>1486</v>
      </c>
      <c r="E587" s="86" t="s">
        <v>250</v>
      </c>
      <c r="F587" s="94">
        <v>332.93</v>
      </c>
      <c r="G587" s="91">
        <v>14.62</v>
      </c>
      <c r="H587" s="91">
        <v>18.27</v>
      </c>
      <c r="I587" s="91">
        <v>6082.63</v>
      </c>
      <c r="J587" s="87">
        <v>1.0446641798036356E-3</v>
      </c>
    </row>
    <row r="588" spans="1:10" ht="25.5" x14ac:dyDescent="0.2">
      <c r="A588" s="2" t="s">
        <v>1540</v>
      </c>
      <c r="B588" s="85" t="s">
        <v>282</v>
      </c>
      <c r="C588" s="2" t="s">
        <v>14</v>
      </c>
      <c r="D588" s="2" t="s">
        <v>283</v>
      </c>
      <c r="E588" s="86" t="s">
        <v>22</v>
      </c>
      <c r="F588" s="94">
        <v>32</v>
      </c>
      <c r="G588" s="91">
        <v>0.76</v>
      </c>
      <c r="H588" s="91">
        <v>0.95</v>
      </c>
      <c r="I588" s="91">
        <v>30.4</v>
      </c>
      <c r="J588" s="87">
        <v>5.2210624460193236E-6</v>
      </c>
    </row>
    <row r="589" spans="1:10" ht="25.5" x14ac:dyDescent="0.2">
      <c r="A589" s="2" t="s">
        <v>1541</v>
      </c>
      <c r="B589" s="85" t="s">
        <v>286</v>
      </c>
      <c r="C589" s="2" t="s">
        <v>14</v>
      </c>
      <c r="D589" s="2" t="s">
        <v>287</v>
      </c>
      <c r="E589" s="86" t="s">
        <v>22</v>
      </c>
      <c r="F589" s="94">
        <v>45</v>
      </c>
      <c r="G589" s="91">
        <v>0.39</v>
      </c>
      <c r="H589" s="91">
        <v>0.48</v>
      </c>
      <c r="I589" s="91">
        <v>21.6</v>
      </c>
      <c r="J589" s="87">
        <v>3.7097022642768879E-6</v>
      </c>
    </row>
    <row r="590" spans="1:10" ht="25.5" x14ac:dyDescent="0.2">
      <c r="A590" s="2" t="s">
        <v>1542</v>
      </c>
      <c r="B590" s="85" t="s">
        <v>284</v>
      </c>
      <c r="C590" s="2" t="s">
        <v>14</v>
      </c>
      <c r="D590" s="2" t="s">
        <v>285</v>
      </c>
      <c r="E590" s="86" t="s">
        <v>13</v>
      </c>
      <c r="F590" s="94">
        <v>1125</v>
      </c>
      <c r="G590" s="91">
        <v>0.39</v>
      </c>
      <c r="H590" s="91">
        <v>0.48</v>
      </c>
      <c r="I590" s="91">
        <v>540</v>
      </c>
      <c r="J590" s="87">
        <v>9.2742556606922202E-5</v>
      </c>
    </row>
    <row r="591" spans="1:10" ht="14.25" x14ac:dyDescent="0.2">
      <c r="A591" s="1" t="s">
        <v>349</v>
      </c>
      <c r="B591" s="1"/>
      <c r="C591" s="1"/>
      <c r="D591" s="1" t="s">
        <v>65</v>
      </c>
      <c r="E591" s="1"/>
      <c r="F591" s="93"/>
      <c r="G591" s="5"/>
      <c r="H591" s="5"/>
      <c r="I591" s="90">
        <v>65504.23</v>
      </c>
      <c r="J591" s="84">
        <v>1.1250055108829354E-2</v>
      </c>
    </row>
    <row r="592" spans="1:10" ht="63.75" x14ac:dyDescent="0.2">
      <c r="A592" s="2" t="s">
        <v>1543</v>
      </c>
      <c r="B592" s="85" t="s">
        <v>1417</v>
      </c>
      <c r="C592" s="2" t="s">
        <v>14</v>
      </c>
      <c r="D592" s="2" t="s">
        <v>1418</v>
      </c>
      <c r="E592" s="86" t="s">
        <v>250</v>
      </c>
      <c r="F592" s="94">
        <v>510.45</v>
      </c>
      <c r="G592" s="91">
        <v>12.84</v>
      </c>
      <c r="H592" s="91">
        <v>16.05</v>
      </c>
      <c r="I592" s="91">
        <v>8192.7199999999993</v>
      </c>
      <c r="J592" s="87">
        <v>1.4070625895641919E-3</v>
      </c>
    </row>
    <row r="593" spans="1:10" ht="51" x14ac:dyDescent="0.2">
      <c r="A593" s="2" t="s">
        <v>1544</v>
      </c>
      <c r="B593" s="85" t="s">
        <v>1420</v>
      </c>
      <c r="C593" s="2" t="s">
        <v>14</v>
      </c>
      <c r="D593" s="2" t="s">
        <v>1421</v>
      </c>
      <c r="E593" s="86" t="s">
        <v>250</v>
      </c>
      <c r="F593" s="94">
        <v>510.45</v>
      </c>
      <c r="G593" s="91">
        <v>4.67</v>
      </c>
      <c r="H593" s="91">
        <v>5.83</v>
      </c>
      <c r="I593" s="91">
        <v>2975.92</v>
      </c>
      <c r="J593" s="87">
        <v>5.1110079455124425E-4</v>
      </c>
    </row>
    <row r="594" spans="1:10" ht="51" x14ac:dyDescent="0.2">
      <c r="A594" s="2" t="s">
        <v>1545</v>
      </c>
      <c r="B594" s="85" t="s">
        <v>1546</v>
      </c>
      <c r="C594" s="2" t="s">
        <v>17</v>
      </c>
      <c r="D594" s="2" t="s">
        <v>1701</v>
      </c>
      <c r="E594" s="86" t="s">
        <v>250</v>
      </c>
      <c r="F594" s="94">
        <v>510.45</v>
      </c>
      <c r="G594" s="91">
        <v>70.790000000000006</v>
      </c>
      <c r="H594" s="91">
        <v>88.48</v>
      </c>
      <c r="I594" s="91">
        <v>45164.61</v>
      </c>
      <c r="J594" s="87">
        <v>7.7568174065825264E-3</v>
      </c>
    </row>
    <row r="595" spans="1:10" ht="14.25" x14ac:dyDescent="0.2">
      <c r="A595" s="2" t="s">
        <v>1547</v>
      </c>
      <c r="B595" s="85" t="s">
        <v>1548</v>
      </c>
      <c r="C595" s="2" t="s">
        <v>58</v>
      </c>
      <c r="D595" s="2" t="s">
        <v>1549</v>
      </c>
      <c r="E595" s="86" t="s">
        <v>250</v>
      </c>
      <c r="F595" s="94">
        <v>91</v>
      </c>
      <c r="G595" s="91">
        <v>80.63</v>
      </c>
      <c r="H595" s="91">
        <v>100.78</v>
      </c>
      <c r="I595" s="91">
        <v>9170.98</v>
      </c>
      <c r="J595" s="87">
        <v>1.5750743181313913E-3</v>
      </c>
    </row>
    <row r="596" spans="1:10" ht="14.25" x14ac:dyDescent="0.2">
      <c r="A596" s="1" t="s">
        <v>1550</v>
      </c>
      <c r="B596" s="1"/>
      <c r="C596" s="1"/>
      <c r="D596" s="1" t="s">
        <v>62</v>
      </c>
      <c r="E596" s="1"/>
      <c r="F596" s="93"/>
      <c r="G596" s="5"/>
      <c r="H596" s="5"/>
      <c r="I596" s="90">
        <v>14500.24</v>
      </c>
      <c r="J596" s="84">
        <v>2.4903506092851064E-3</v>
      </c>
    </row>
    <row r="597" spans="1:10" ht="25.5" x14ac:dyDescent="0.2">
      <c r="A597" s="2" t="s">
        <v>1551</v>
      </c>
      <c r="B597" s="85" t="s">
        <v>1424</v>
      </c>
      <c r="C597" s="2" t="s">
        <v>14</v>
      </c>
      <c r="D597" s="2" t="s">
        <v>1425</v>
      </c>
      <c r="E597" s="86" t="s">
        <v>250</v>
      </c>
      <c r="F597" s="94">
        <v>602.41999999999996</v>
      </c>
      <c r="G597" s="91">
        <v>7.21</v>
      </c>
      <c r="H597" s="91">
        <v>9.01</v>
      </c>
      <c r="I597" s="91">
        <v>5427.8</v>
      </c>
      <c r="J597" s="87">
        <v>9.3220009027972651E-4</v>
      </c>
    </row>
    <row r="598" spans="1:10" ht="25.5" x14ac:dyDescent="0.2">
      <c r="A598" s="2" t="s">
        <v>1552</v>
      </c>
      <c r="B598" s="85" t="s">
        <v>1177</v>
      </c>
      <c r="C598" s="2" t="s">
        <v>14</v>
      </c>
      <c r="D598" s="2" t="s">
        <v>1178</v>
      </c>
      <c r="E598" s="86" t="s">
        <v>250</v>
      </c>
      <c r="F598" s="94">
        <v>602.41999999999996</v>
      </c>
      <c r="G598" s="91">
        <v>12.05</v>
      </c>
      <c r="H598" s="91">
        <v>15.06</v>
      </c>
      <c r="I598" s="91">
        <v>9072.44</v>
      </c>
      <c r="J598" s="87">
        <v>1.55815051900538E-3</v>
      </c>
    </row>
    <row r="599" spans="1:10" ht="14.25" x14ac:dyDescent="0.2">
      <c r="A599" s="1" t="s">
        <v>1553</v>
      </c>
      <c r="B599" s="1"/>
      <c r="C599" s="1"/>
      <c r="D599" s="1" t="s">
        <v>60</v>
      </c>
      <c r="E599" s="1"/>
      <c r="F599" s="93"/>
      <c r="G599" s="5"/>
      <c r="H599" s="5"/>
      <c r="I599" s="90">
        <v>25202.17</v>
      </c>
      <c r="J599" s="84">
        <v>4.3283586626708826E-3</v>
      </c>
    </row>
    <row r="600" spans="1:10" ht="38.25" x14ac:dyDescent="0.2">
      <c r="A600" s="2" t="s">
        <v>1554</v>
      </c>
      <c r="B600" s="85" t="s">
        <v>1428</v>
      </c>
      <c r="C600" s="2" t="s">
        <v>17</v>
      </c>
      <c r="D600" s="2" t="s">
        <v>1693</v>
      </c>
      <c r="E600" s="86" t="s">
        <v>250</v>
      </c>
      <c r="F600" s="94">
        <v>29.31</v>
      </c>
      <c r="G600" s="91">
        <v>310.98</v>
      </c>
      <c r="H600" s="91">
        <v>388.72</v>
      </c>
      <c r="I600" s="91">
        <v>11393.38</v>
      </c>
      <c r="J600" s="87">
        <v>1.9567614622114358E-3</v>
      </c>
    </row>
    <row r="601" spans="1:10" ht="38.25" x14ac:dyDescent="0.2">
      <c r="A601" s="2" t="s">
        <v>1555</v>
      </c>
      <c r="B601" s="85" t="s">
        <v>1430</v>
      </c>
      <c r="C601" s="2" t="s">
        <v>14</v>
      </c>
      <c r="D601" s="2" t="s">
        <v>1431</v>
      </c>
      <c r="E601" s="86" t="s">
        <v>250</v>
      </c>
      <c r="F601" s="94">
        <v>31.11</v>
      </c>
      <c r="G601" s="91">
        <v>355.1</v>
      </c>
      <c r="H601" s="91">
        <v>443.87</v>
      </c>
      <c r="I601" s="91">
        <v>13808.79</v>
      </c>
      <c r="J601" s="87">
        <v>2.3715972004594468E-3</v>
      </c>
    </row>
    <row r="602" spans="1:10" ht="14.25" x14ac:dyDescent="0.2">
      <c r="A602" s="1" t="s">
        <v>1556</v>
      </c>
      <c r="B602" s="1"/>
      <c r="C602" s="1"/>
      <c r="D602" s="1" t="s">
        <v>61</v>
      </c>
      <c r="E602" s="1"/>
      <c r="F602" s="93"/>
      <c r="G602" s="5"/>
      <c r="H602" s="5"/>
      <c r="I602" s="90">
        <v>28187.55</v>
      </c>
      <c r="J602" s="84">
        <v>4.8410841694174998E-3</v>
      </c>
    </row>
    <row r="603" spans="1:10" ht="25.5" x14ac:dyDescent="0.2">
      <c r="A603" s="2" t="s">
        <v>1557</v>
      </c>
      <c r="B603" s="85" t="s">
        <v>732</v>
      </c>
      <c r="C603" s="2" t="s">
        <v>17</v>
      </c>
      <c r="D603" s="2" t="s">
        <v>1648</v>
      </c>
      <c r="E603" s="86" t="s">
        <v>250</v>
      </c>
      <c r="F603" s="94">
        <v>306.22000000000003</v>
      </c>
      <c r="G603" s="91">
        <v>73.64</v>
      </c>
      <c r="H603" s="91">
        <v>92.05</v>
      </c>
      <c r="I603" s="91">
        <v>28187.55</v>
      </c>
      <c r="J603" s="87">
        <v>4.8410841694174998E-3</v>
      </c>
    </row>
    <row r="604" spans="1:10" ht="14.25" x14ac:dyDescent="0.2">
      <c r="A604" s="1" t="s">
        <v>1558</v>
      </c>
      <c r="B604" s="1"/>
      <c r="C604" s="1"/>
      <c r="D604" s="1" t="s">
        <v>1438</v>
      </c>
      <c r="E604" s="1"/>
      <c r="F604" s="93"/>
      <c r="G604" s="5"/>
      <c r="H604" s="5"/>
      <c r="I604" s="90">
        <v>5173.3599999999997</v>
      </c>
      <c r="J604" s="84">
        <v>8.8850117157034635E-4</v>
      </c>
    </row>
    <row r="605" spans="1:10" ht="25.5" x14ac:dyDescent="0.2">
      <c r="A605" s="2" t="s">
        <v>1559</v>
      </c>
      <c r="B605" s="85" t="s">
        <v>1440</v>
      </c>
      <c r="C605" s="2" t="s">
        <v>14</v>
      </c>
      <c r="D605" s="2" t="s">
        <v>1441</v>
      </c>
      <c r="E605" s="86" t="s">
        <v>22</v>
      </c>
      <c r="F605" s="94">
        <v>3</v>
      </c>
      <c r="G605" s="91">
        <v>315.07</v>
      </c>
      <c r="H605" s="91">
        <v>393.83</v>
      </c>
      <c r="I605" s="91">
        <v>1181.49</v>
      </c>
      <c r="J605" s="87">
        <v>2.0291556149168983E-4</v>
      </c>
    </row>
    <row r="606" spans="1:10" ht="14.25" x14ac:dyDescent="0.2">
      <c r="A606" s="2" t="s">
        <v>1560</v>
      </c>
      <c r="B606" s="85" t="s">
        <v>123</v>
      </c>
      <c r="C606" s="2" t="s">
        <v>17</v>
      </c>
      <c r="D606" s="2" t="s">
        <v>143</v>
      </c>
      <c r="E606" s="86" t="s">
        <v>250</v>
      </c>
      <c r="F606" s="94">
        <v>1.1000000000000001</v>
      </c>
      <c r="G606" s="91">
        <v>498.51</v>
      </c>
      <c r="H606" s="91">
        <v>623.13</v>
      </c>
      <c r="I606" s="91">
        <v>685.44</v>
      </c>
      <c r="J606" s="87">
        <v>1.177212185197199E-4</v>
      </c>
    </row>
    <row r="607" spans="1:10" ht="25.5" x14ac:dyDescent="0.2">
      <c r="A607" s="2" t="s">
        <v>1561</v>
      </c>
      <c r="B607" s="85" t="s">
        <v>1451</v>
      </c>
      <c r="C607" s="2" t="s">
        <v>14</v>
      </c>
      <c r="D607" s="2" t="s">
        <v>1452</v>
      </c>
      <c r="E607" s="86" t="s">
        <v>22</v>
      </c>
      <c r="F607" s="94">
        <v>3</v>
      </c>
      <c r="G607" s="91">
        <v>101.51</v>
      </c>
      <c r="H607" s="91">
        <v>126.88</v>
      </c>
      <c r="I607" s="91">
        <v>380.64</v>
      </c>
      <c r="J607" s="87">
        <v>6.5373197679368276E-5</v>
      </c>
    </row>
    <row r="608" spans="1:10" ht="25.5" x14ac:dyDescent="0.2">
      <c r="A608" s="2" t="s">
        <v>1562</v>
      </c>
      <c r="B608" s="85" t="s">
        <v>120</v>
      </c>
      <c r="C608" s="2" t="s">
        <v>17</v>
      </c>
      <c r="D608" s="2" t="s">
        <v>142</v>
      </c>
      <c r="E608" s="86" t="s">
        <v>253</v>
      </c>
      <c r="F608" s="94">
        <v>3</v>
      </c>
      <c r="G608" s="91">
        <v>201.42</v>
      </c>
      <c r="H608" s="91">
        <v>251.77</v>
      </c>
      <c r="I608" s="91">
        <v>755.31</v>
      </c>
      <c r="J608" s="87">
        <v>1.2972107487180446E-4</v>
      </c>
    </row>
    <row r="609" spans="1:10" ht="25.5" x14ac:dyDescent="0.2">
      <c r="A609" s="2" t="s">
        <v>1563</v>
      </c>
      <c r="B609" s="85" t="s">
        <v>121</v>
      </c>
      <c r="C609" s="2" t="s">
        <v>14</v>
      </c>
      <c r="D609" s="2" t="s">
        <v>122</v>
      </c>
      <c r="E609" s="86" t="s">
        <v>250</v>
      </c>
      <c r="F609" s="94">
        <v>1.5</v>
      </c>
      <c r="G609" s="91">
        <v>548.07000000000005</v>
      </c>
      <c r="H609" s="91">
        <v>685.08</v>
      </c>
      <c r="I609" s="91">
        <v>1027.6199999999999</v>
      </c>
      <c r="J609" s="87">
        <v>1.7648908522297294E-4</v>
      </c>
    </row>
    <row r="610" spans="1:10" ht="38.25" x14ac:dyDescent="0.2">
      <c r="A610" s="2" t="s">
        <v>1564</v>
      </c>
      <c r="B610" s="85" t="s">
        <v>1565</v>
      </c>
      <c r="C610" s="2" t="s">
        <v>14</v>
      </c>
      <c r="D610" s="2" t="s">
        <v>1566</v>
      </c>
      <c r="E610" s="86" t="s">
        <v>22</v>
      </c>
      <c r="F610" s="94">
        <v>2</v>
      </c>
      <c r="G610" s="91">
        <v>457.15</v>
      </c>
      <c r="H610" s="91">
        <v>571.42999999999995</v>
      </c>
      <c r="I610" s="91">
        <v>1142.8599999999999</v>
      </c>
      <c r="J610" s="87">
        <v>1.9628103378479094E-4</v>
      </c>
    </row>
    <row r="611" spans="1:10" ht="14.25" x14ac:dyDescent="0.2">
      <c r="A611" s="1" t="s">
        <v>1567</v>
      </c>
      <c r="B611" s="1"/>
      <c r="C611" s="1"/>
      <c r="D611" s="1" t="s">
        <v>1568</v>
      </c>
      <c r="E611" s="1"/>
      <c r="F611" s="93"/>
      <c r="G611" s="5"/>
      <c r="H611" s="5"/>
      <c r="I611" s="90">
        <v>5503.48</v>
      </c>
      <c r="J611" s="84">
        <v>9.4519778784271148E-4</v>
      </c>
    </row>
    <row r="612" spans="1:10" ht="14.25" customHeight="1" x14ac:dyDescent="0.2">
      <c r="A612" s="2" t="s">
        <v>1569</v>
      </c>
      <c r="B612" s="85" t="s">
        <v>124</v>
      </c>
      <c r="C612" s="2" t="s">
        <v>17</v>
      </c>
      <c r="D612" s="2" t="s">
        <v>144</v>
      </c>
      <c r="E612" s="86" t="s">
        <v>250</v>
      </c>
      <c r="F612" s="94">
        <v>9.75</v>
      </c>
      <c r="G612" s="91">
        <v>451.57</v>
      </c>
      <c r="H612" s="91">
        <v>564.46</v>
      </c>
      <c r="I612" s="91">
        <v>5503.48</v>
      </c>
      <c r="J612" s="87">
        <v>9.4519778784271148E-4</v>
      </c>
    </row>
    <row r="613" spans="1:10" ht="14.25" x14ac:dyDescent="0.2">
      <c r="A613" s="1" t="s">
        <v>1570</v>
      </c>
      <c r="B613" s="1"/>
      <c r="C613" s="1"/>
      <c r="D613" s="1" t="s">
        <v>68</v>
      </c>
      <c r="E613" s="1"/>
      <c r="F613" s="93"/>
      <c r="G613" s="5"/>
      <c r="H613" s="5"/>
      <c r="I613" s="90">
        <v>275555.56</v>
      </c>
      <c r="J613" s="84">
        <v>4.7325420595652125E-2</v>
      </c>
    </row>
    <row r="614" spans="1:10" ht="63.75" x14ac:dyDescent="0.2">
      <c r="A614" s="2" t="s">
        <v>1571</v>
      </c>
      <c r="B614" s="85" t="s">
        <v>1507</v>
      </c>
      <c r="C614" s="2" t="s">
        <v>14</v>
      </c>
      <c r="D614" s="2" t="s">
        <v>1508</v>
      </c>
      <c r="E614" s="86" t="s">
        <v>250</v>
      </c>
      <c r="F614" s="94">
        <v>332.93</v>
      </c>
      <c r="G614" s="91">
        <v>141.34</v>
      </c>
      <c r="H614" s="91">
        <v>176.67</v>
      </c>
      <c r="I614" s="91">
        <v>58818.74</v>
      </c>
      <c r="J614" s="87">
        <v>1.0101852451847851E-2</v>
      </c>
    </row>
    <row r="615" spans="1:10" ht="25.5" x14ac:dyDescent="0.2">
      <c r="A615" s="2" t="s">
        <v>1572</v>
      </c>
      <c r="B615" s="85" t="s">
        <v>768</v>
      </c>
      <c r="C615" s="2" t="s">
        <v>14</v>
      </c>
      <c r="D615" s="2" t="s">
        <v>769</v>
      </c>
      <c r="E615" s="86" t="s">
        <v>250</v>
      </c>
      <c r="F615" s="94">
        <v>332.93</v>
      </c>
      <c r="G615" s="91">
        <v>285.89</v>
      </c>
      <c r="H615" s="91">
        <v>357.36</v>
      </c>
      <c r="I615" s="91">
        <v>118975.86</v>
      </c>
      <c r="J615" s="87">
        <v>2.0433565612791204E-2</v>
      </c>
    </row>
    <row r="616" spans="1:10" ht="14.25" x14ac:dyDescent="0.2">
      <c r="A616" s="2" t="s">
        <v>1573</v>
      </c>
      <c r="B616" s="85" t="s">
        <v>1513</v>
      </c>
      <c r="C616" s="2" t="s">
        <v>17</v>
      </c>
      <c r="D616" s="2" t="s">
        <v>766</v>
      </c>
      <c r="E616" s="86" t="s">
        <v>254</v>
      </c>
      <c r="F616" s="94">
        <v>30.35</v>
      </c>
      <c r="G616" s="91">
        <v>117.71</v>
      </c>
      <c r="H616" s="91">
        <v>147.13</v>
      </c>
      <c r="I616" s="91">
        <v>4465.3900000000003</v>
      </c>
      <c r="J616" s="87">
        <v>7.6691052749441543E-4</v>
      </c>
    </row>
    <row r="617" spans="1:10" ht="14.25" x14ac:dyDescent="0.2">
      <c r="A617" s="2" t="s">
        <v>1574</v>
      </c>
      <c r="B617" s="85" t="s">
        <v>1511</v>
      </c>
      <c r="C617" s="2" t="s">
        <v>17</v>
      </c>
      <c r="D617" s="2" t="s">
        <v>1695</v>
      </c>
      <c r="E617" s="86" t="s">
        <v>254</v>
      </c>
      <c r="F617" s="94">
        <v>98.55</v>
      </c>
      <c r="G617" s="91">
        <v>110.98</v>
      </c>
      <c r="H617" s="91">
        <v>138.72</v>
      </c>
      <c r="I617" s="91">
        <v>13670.85</v>
      </c>
      <c r="J617" s="87">
        <v>2.3479066296106339E-3</v>
      </c>
    </row>
    <row r="618" spans="1:10" ht="25.5" x14ac:dyDescent="0.2">
      <c r="A618" s="2" t="s">
        <v>1575</v>
      </c>
      <c r="B618" s="85" t="s">
        <v>1515</v>
      </c>
      <c r="C618" s="2" t="s">
        <v>303</v>
      </c>
      <c r="D618" s="2" t="s">
        <v>1696</v>
      </c>
      <c r="E618" s="86" t="s">
        <v>250</v>
      </c>
      <c r="F618" s="94">
        <v>147.82</v>
      </c>
      <c r="G618" s="91">
        <v>430.93</v>
      </c>
      <c r="H618" s="91">
        <v>538.66</v>
      </c>
      <c r="I618" s="91">
        <v>79624.72</v>
      </c>
      <c r="J618" s="87">
        <v>1.3675185373908019E-2</v>
      </c>
    </row>
    <row r="619" spans="1:10" ht="14.25" x14ac:dyDescent="0.2">
      <c r="A619" s="1" t="s">
        <v>1576</v>
      </c>
      <c r="B619" s="1"/>
      <c r="C619" s="1"/>
      <c r="D619" s="1" t="s">
        <v>57</v>
      </c>
      <c r="E619" s="1"/>
      <c r="F619" s="93"/>
      <c r="G619" s="5"/>
      <c r="H619" s="5"/>
      <c r="I619" s="90">
        <v>27792.52</v>
      </c>
      <c r="J619" s="84">
        <v>4.7732395543500323E-3</v>
      </c>
    </row>
    <row r="620" spans="1:10" ht="25.5" x14ac:dyDescent="0.2">
      <c r="A620" s="2" t="s">
        <v>1577</v>
      </c>
      <c r="B620" s="85" t="s">
        <v>1578</v>
      </c>
      <c r="C620" s="2" t="s">
        <v>14</v>
      </c>
      <c r="D620" s="2" t="s">
        <v>1579</v>
      </c>
      <c r="E620" s="86" t="s">
        <v>250</v>
      </c>
      <c r="F620" s="94">
        <v>306.22000000000003</v>
      </c>
      <c r="G620" s="91">
        <v>72.61</v>
      </c>
      <c r="H620" s="91">
        <v>90.76</v>
      </c>
      <c r="I620" s="91">
        <v>27792.52</v>
      </c>
      <c r="J620" s="87">
        <v>4.7732395543500323E-3</v>
      </c>
    </row>
    <row r="621" spans="1:10" ht="14.25" x14ac:dyDescent="0.2">
      <c r="A621" s="1" t="s">
        <v>350</v>
      </c>
      <c r="B621" s="1"/>
      <c r="C621" s="1"/>
      <c r="D621" s="1" t="s">
        <v>1034</v>
      </c>
      <c r="E621" s="1"/>
      <c r="F621" s="93"/>
      <c r="G621" s="5"/>
      <c r="H621" s="5"/>
      <c r="I621" s="90">
        <v>49322.57</v>
      </c>
      <c r="J621" s="84">
        <v>8.4709282226368195E-3</v>
      </c>
    </row>
    <row r="622" spans="1:10" ht="14.25" x14ac:dyDescent="0.2">
      <c r="A622" s="2" t="s">
        <v>351</v>
      </c>
      <c r="B622" s="85" t="s">
        <v>551</v>
      </c>
      <c r="C622" s="2" t="s">
        <v>58</v>
      </c>
      <c r="D622" s="2" t="s">
        <v>552</v>
      </c>
      <c r="E622" s="86" t="s">
        <v>13</v>
      </c>
      <c r="F622" s="94">
        <v>2100</v>
      </c>
      <c r="G622" s="91">
        <v>4.3600000000000003</v>
      </c>
      <c r="H622" s="91">
        <v>5.45</v>
      </c>
      <c r="I622" s="91">
        <v>11445</v>
      </c>
      <c r="J622" s="87">
        <v>1.9656269636411567E-3</v>
      </c>
    </row>
    <row r="623" spans="1:10" ht="25.5" x14ac:dyDescent="0.2">
      <c r="A623" s="2" t="s">
        <v>352</v>
      </c>
      <c r="B623" s="85" t="s">
        <v>1079</v>
      </c>
      <c r="C623" s="2" t="s">
        <v>17</v>
      </c>
      <c r="D623" s="2" t="s">
        <v>1663</v>
      </c>
      <c r="E623" s="86" t="s">
        <v>253</v>
      </c>
      <c r="F623" s="94">
        <v>2</v>
      </c>
      <c r="G623" s="91">
        <v>1175.93</v>
      </c>
      <c r="H623" s="91">
        <v>1469.91</v>
      </c>
      <c r="I623" s="91">
        <v>2939.82</v>
      </c>
      <c r="J623" s="87">
        <v>5.0490078289659637E-4</v>
      </c>
    </row>
    <row r="624" spans="1:10" ht="14.25" x14ac:dyDescent="0.2">
      <c r="A624" s="2" t="s">
        <v>353</v>
      </c>
      <c r="B624" s="85" t="s">
        <v>1065</v>
      </c>
      <c r="C624" s="2" t="s">
        <v>17</v>
      </c>
      <c r="D624" s="2" t="s">
        <v>1661</v>
      </c>
      <c r="E624" s="86" t="s">
        <v>253</v>
      </c>
      <c r="F624" s="94">
        <v>4</v>
      </c>
      <c r="G624" s="91">
        <v>520</v>
      </c>
      <c r="H624" s="91">
        <v>650</v>
      </c>
      <c r="I624" s="91">
        <v>2600</v>
      </c>
      <c r="J624" s="87">
        <v>4.4653823551481057E-4</v>
      </c>
    </row>
    <row r="625" spans="1:10" ht="25.5" x14ac:dyDescent="0.2">
      <c r="A625" s="2" t="s">
        <v>354</v>
      </c>
      <c r="B625" s="85" t="s">
        <v>1063</v>
      </c>
      <c r="C625" s="2" t="s">
        <v>12</v>
      </c>
      <c r="D625" s="2" t="s">
        <v>1660</v>
      </c>
      <c r="E625" s="86" t="s">
        <v>254</v>
      </c>
      <c r="F625" s="94">
        <v>100</v>
      </c>
      <c r="G625" s="91">
        <v>17.61</v>
      </c>
      <c r="H625" s="91">
        <v>22.01</v>
      </c>
      <c r="I625" s="91">
        <v>2201</v>
      </c>
      <c r="J625" s="87">
        <v>3.7801179091080694E-4</v>
      </c>
    </row>
    <row r="626" spans="1:10" ht="25.5" x14ac:dyDescent="0.2">
      <c r="A626" s="2" t="s">
        <v>355</v>
      </c>
      <c r="B626" s="85" t="s">
        <v>1058</v>
      </c>
      <c r="C626" s="2" t="s">
        <v>17</v>
      </c>
      <c r="D626" s="2" t="s">
        <v>1658</v>
      </c>
      <c r="E626" s="86" t="s">
        <v>253</v>
      </c>
      <c r="F626" s="94">
        <v>80</v>
      </c>
      <c r="G626" s="91">
        <v>62.56</v>
      </c>
      <c r="H626" s="91">
        <v>78.2</v>
      </c>
      <c r="I626" s="91">
        <v>6256</v>
      </c>
      <c r="J626" s="87">
        <v>1.0744396928387134E-3</v>
      </c>
    </row>
    <row r="627" spans="1:10" ht="14.25" x14ac:dyDescent="0.2">
      <c r="A627" s="2" t="s">
        <v>356</v>
      </c>
      <c r="B627" s="85" t="s">
        <v>1061</v>
      </c>
      <c r="C627" s="2" t="s">
        <v>17</v>
      </c>
      <c r="D627" s="2" t="s">
        <v>1659</v>
      </c>
      <c r="E627" s="86" t="s">
        <v>253</v>
      </c>
      <c r="F627" s="94">
        <v>50</v>
      </c>
      <c r="G627" s="91">
        <v>50.9</v>
      </c>
      <c r="H627" s="91">
        <v>63.62</v>
      </c>
      <c r="I627" s="91">
        <v>3181</v>
      </c>
      <c r="J627" s="87">
        <v>5.4632235660485092E-4</v>
      </c>
    </row>
    <row r="628" spans="1:10" ht="25.5" x14ac:dyDescent="0.2">
      <c r="A628" s="2" t="s">
        <v>357</v>
      </c>
      <c r="B628" s="85" t="s">
        <v>1580</v>
      </c>
      <c r="C628" s="2" t="s">
        <v>17</v>
      </c>
      <c r="D628" s="2" t="s">
        <v>1702</v>
      </c>
      <c r="E628" s="86" t="s">
        <v>253</v>
      </c>
      <c r="F628" s="94">
        <v>95</v>
      </c>
      <c r="G628" s="91">
        <v>159.18</v>
      </c>
      <c r="H628" s="91">
        <v>198.97</v>
      </c>
      <c r="I628" s="91">
        <v>18902.150000000001</v>
      </c>
      <c r="J628" s="87">
        <v>3.2463587340139525E-3</v>
      </c>
    </row>
    <row r="629" spans="1:10" ht="25.5" x14ac:dyDescent="0.2">
      <c r="A629" s="2" t="s">
        <v>1581</v>
      </c>
      <c r="B629" s="85" t="s">
        <v>1582</v>
      </c>
      <c r="C629" s="2" t="s">
        <v>17</v>
      </c>
      <c r="D629" s="2" t="s">
        <v>1703</v>
      </c>
      <c r="E629" s="86" t="s">
        <v>253</v>
      </c>
      <c r="F629" s="94">
        <v>6</v>
      </c>
      <c r="G629" s="91">
        <v>172.35</v>
      </c>
      <c r="H629" s="91">
        <v>215.43</v>
      </c>
      <c r="I629" s="91">
        <v>1292.58</v>
      </c>
      <c r="J629" s="87">
        <v>2.219947663314361E-4</v>
      </c>
    </row>
    <row r="630" spans="1:10" ht="25.5" x14ac:dyDescent="0.2">
      <c r="A630" s="2" t="s">
        <v>1583</v>
      </c>
      <c r="B630" s="85" t="s">
        <v>1584</v>
      </c>
      <c r="C630" s="2" t="s">
        <v>17</v>
      </c>
      <c r="D630" s="2" t="s">
        <v>1704</v>
      </c>
      <c r="E630" s="86" t="s">
        <v>253</v>
      </c>
      <c r="F630" s="94">
        <v>6</v>
      </c>
      <c r="G630" s="91">
        <v>67.34</v>
      </c>
      <c r="H630" s="91">
        <v>84.17</v>
      </c>
      <c r="I630" s="91">
        <v>505.02</v>
      </c>
      <c r="J630" s="87">
        <v>8.6734899884496021E-5</v>
      </c>
    </row>
    <row r="631" spans="1:10" ht="14.25" x14ac:dyDescent="0.2">
      <c r="A631" s="1" t="s">
        <v>358</v>
      </c>
      <c r="B631" s="1"/>
      <c r="C631" s="1"/>
      <c r="D631" s="1" t="s">
        <v>1585</v>
      </c>
      <c r="E631" s="1"/>
      <c r="F631" s="93"/>
      <c r="G631" s="5"/>
      <c r="H631" s="5"/>
      <c r="I631" s="90">
        <v>192124.49</v>
      </c>
      <c r="J631" s="84">
        <v>3.2996511832224178E-2</v>
      </c>
    </row>
    <row r="632" spans="1:10" ht="38.25" x14ac:dyDescent="0.2">
      <c r="A632" s="2" t="s">
        <v>359</v>
      </c>
      <c r="B632" s="85" t="s">
        <v>792</v>
      </c>
      <c r="C632" s="2" t="s">
        <v>14</v>
      </c>
      <c r="D632" s="2" t="s">
        <v>793</v>
      </c>
      <c r="E632" s="86" t="s">
        <v>13</v>
      </c>
      <c r="F632" s="94">
        <v>1000</v>
      </c>
      <c r="G632" s="91">
        <v>6.38</v>
      </c>
      <c r="H632" s="91">
        <v>7.97</v>
      </c>
      <c r="I632" s="91">
        <v>7970</v>
      </c>
      <c r="J632" s="87">
        <v>1.3688114373280925E-3</v>
      </c>
    </row>
    <row r="633" spans="1:10" ht="25.5" x14ac:dyDescent="0.2">
      <c r="A633" s="2" t="s">
        <v>360</v>
      </c>
      <c r="B633" s="85" t="s">
        <v>81</v>
      </c>
      <c r="C633" s="2" t="s">
        <v>14</v>
      </c>
      <c r="D633" s="2" t="s">
        <v>82</v>
      </c>
      <c r="E633" s="86" t="s">
        <v>22</v>
      </c>
      <c r="F633" s="94">
        <v>220</v>
      </c>
      <c r="G633" s="91">
        <v>7.44</v>
      </c>
      <c r="H633" s="91">
        <v>9.3000000000000007</v>
      </c>
      <c r="I633" s="91">
        <v>2046</v>
      </c>
      <c r="J633" s="87">
        <v>3.513912422551163E-4</v>
      </c>
    </row>
    <row r="634" spans="1:10" ht="25.5" x14ac:dyDescent="0.2">
      <c r="A634" s="2" t="s">
        <v>361</v>
      </c>
      <c r="B634" s="85" t="s">
        <v>910</v>
      </c>
      <c r="C634" s="2" t="s">
        <v>14</v>
      </c>
      <c r="D634" s="2" t="s">
        <v>911</v>
      </c>
      <c r="E634" s="86" t="s">
        <v>22</v>
      </c>
      <c r="F634" s="94">
        <v>20</v>
      </c>
      <c r="G634" s="91">
        <v>17.71</v>
      </c>
      <c r="H634" s="91">
        <v>22.13</v>
      </c>
      <c r="I634" s="91">
        <v>442.6</v>
      </c>
      <c r="J634" s="87">
        <v>7.6014547322636602E-5</v>
      </c>
    </row>
    <row r="635" spans="1:10" ht="38.25" x14ac:dyDescent="0.2">
      <c r="A635" s="2" t="s">
        <v>1586</v>
      </c>
      <c r="B635" s="85" t="s">
        <v>90</v>
      </c>
      <c r="C635" s="2" t="s">
        <v>14</v>
      </c>
      <c r="D635" s="2" t="s">
        <v>91</v>
      </c>
      <c r="E635" s="86" t="s">
        <v>13</v>
      </c>
      <c r="F635" s="94">
        <v>3797.8</v>
      </c>
      <c r="G635" s="91">
        <v>5.14</v>
      </c>
      <c r="H635" s="91">
        <v>6.42</v>
      </c>
      <c r="I635" s="91">
        <v>24381.87</v>
      </c>
      <c r="J635" s="87">
        <v>4.1874758493659599E-3</v>
      </c>
    </row>
    <row r="636" spans="1:10" ht="38.25" x14ac:dyDescent="0.2">
      <c r="A636" s="2" t="s">
        <v>1587</v>
      </c>
      <c r="B636" s="85" t="s">
        <v>92</v>
      </c>
      <c r="C636" s="2" t="s">
        <v>14</v>
      </c>
      <c r="D636" s="2" t="s">
        <v>93</v>
      </c>
      <c r="E636" s="86" t="s">
        <v>13</v>
      </c>
      <c r="F636" s="94">
        <v>1078.4000000000001</v>
      </c>
      <c r="G636" s="91">
        <v>7.26</v>
      </c>
      <c r="H636" s="91">
        <v>9.07</v>
      </c>
      <c r="I636" s="91">
        <v>9781.08</v>
      </c>
      <c r="J636" s="87">
        <v>1.6798562325496937E-3</v>
      </c>
    </row>
    <row r="637" spans="1:10" ht="38.25" x14ac:dyDescent="0.2">
      <c r="A637" s="2" t="s">
        <v>1588</v>
      </c>
      <c r="B637" s="85" t="s">
        <v>94</v>
      </c>
      <c r="C637" s="2" t="s">
        <v>14</v>
      </c>
      <c r="D637" s="2" t="s">
        <v>95</v>
      </c>
      <c r="E637" s="86" t="s">
        <v>13</v>
      </c>
      <c r="F637" s="94">
        <v>94.2</v>
      </c>
      <c r="G637" s="91">
        <v>9.85</v>
      </c>
      <c r="H637" s="91">
        <v>12.31</v>
      </c>
      <c r="I637" s="91">
        <v>1159.5999999999999</v>
      </c>
      <c r="J637" s="87">
        <v>1.9915605303960553E-4</v>
      </c>
    </row>
    <row r="638" spans="1:10" ht="38.25" x14ac:dyDescent="0.2">
      <c r="A638" s="2" t="s">
        <v>1589</v>
      </c>
      <c r="B638" s="85" t="s">
        <v>1590</v>
      </c>
      <c r="C638" s="2" t="s">
        <v>14</v>
      </c>
      <c r="D638" s="2" t="s">
        <v>1591</v>
      </c>
      <c r="E638" s="86" t="s">
        <v>13</v>
      </c>
      <c r="F638" s="94">
        <v>100</v>
      </c>
      <c r="G638" s="91">
        <v>11.61</v>
      </c>
      <c r="H638" s="91">
        <v>14.51</v>
      </c>
      <c r="I638" s="91">
        <v>1451</v>
      </c>
      <c r="J638" s="87">
        <v>2.492026845123039E-4</v>
      </c>
    </row>
    <row r="639" spans="1:10" ht="14.25" customHeight="1" x14ac:dyDescent="0.2">
      <c r="A639" s="2" t="s">
        <v>1592</v>
      </c>
      <c r="B639" s="85" t="s">
        <v>862</v>
      </c>
      <c r="C639" s="2" t="s">
        <v>14</v>
      </c>
      <c r="D639" s="2" t="s">
        <v>863</v>
      </c>
      <c r="E639" s="86" t="s">
        <v>13</v>
      </c>
      <c r="F639" s="94">
        <v>12</v>
      </c>
      <c r="G639" s="91">
        <v>23.79</v>
      </c>
      <c r="H639" s="91">
        <v>29.73</v>
      </c>
      <c r="I639" s="91">
        <v>356.76</v>
      </c>
      <c r="J639" s="87">
        <v>6.1271915731639934E-5</v>
      </c>
    </row>
    <row r="640" spans="1:10" ht="38.25" x14ac:dyDescent="0.2">
      <c r="A640" s="2" t="s">
        <v>1593</v>
      </c>
      <c r="B640" s="85" t="s">
        <v>1594</v>
      </c>
      <c r="C640" s="2" t="s">
        <v>14</v>
      </c>
      <c r="D640" s="2" t="s">
        <v>1595</v>
      </c>
      <c r="E640" s="86" t="s">
        <v>13</v>
      </c>
      <c r="F640" s="94">
        <v>55</v>
      </c>
      <c r="G640" s="91">
        <v>37.31</v>
      </c>
      <c r="H640" s="91">
        <v>46.63</v>
      </c>
      <c r="I640" s="91">
        <v>2564.65</v>
      </c>
      <c r="J640" s="87">
        <v>4.4046703296656112E-4</v>
      </c>
    </row>
    <row r="641" spans="1:10" ht="25.5" x14ac:dyDescent="0.2">
      <c r="A641" s="2" t="s">
        <v>1596</v>
      </c>
      <c r="B641" s="85" t="s">
        <v>1597</v>
      </c>
      <c r="C641" s="2" t="s">
        <v>17</v>
      </c>
      <c r="D641" s="2" t="s">
        <v>1705</v>
      </c>
      <c r="E641" s="86" t="s">
        <v>253</v>
      </c>
      <c r="F641" s="94">
        <v>74</v>
      </c>
      <c r="G641" s="91">
        <v>92.83</v>
      </c>
      <c r="H641" s="91">
        <v>116.03</v>
      </c>
      <c r="I641" s="91">
        <v>8586.2199999999993</v>
      </c>
      <c r="J641" s="87">
        <v>1.4746444340546065E-3</v>
      </c>
    </row>
    <row r="642" spans="1:10" ht="14.25" x14ac:dyDescent="0.2">
      <c r="A642" s="2" t="s">
        <v>1598</v>
      </c>
      <c r="B642" s="85" t="s">
        <v>853</v>
      </c>
      <c r="C642" s="2" t="s">
        <v>261</v>
      </c>
      <c r="D642" s="2" t="s">
        <v>1706</v>
      </c>
      <c r="E642" s="86" t="s">
        <v>22</v>
      </c>
      <c r="F642" s="94">
        <v>128</v>
      </c>
      <c r="G642" s="91">
        <v>221.41</v>
      </c>
      <c r="H642" s="91">
        <v>276.76</v>
      </c>
      <c r="I642" s="91">
        <v>35425.279999999999</v>
      </c>
      <c r="J642" s="87">
        <v>6.0841315476223498E-3</v>
      </c>
    </row>
    <row r="643" spans="1:10" ht="38.25" x14ac:dyDescent="0.2">
      <c r="A643" s="2" t="s">
        <v>1599</v>
      </c>
      <c r="B643" s="85" t="s">
        <v>1169</v>
      </c>
      <c r="C643" s="2" t="s">
        <v>14</v>
      </c>
      <c r="D643" s="2" t="s">
        <v>1170</v>
      </c>
      <c r="E643" s="86" t="s">
        <v>13</v>
      </c>
      <c r="F643" s="94">
        <v>50</v>
      </c>
      <c r="G643" s="91">
        <v>10.7</v>
      </c>
      <c r="H643" s="91">
        <v>13.37</v>
      </c>
      <c r="I643" s="91">
        <v>668.5</v>
      </c>
      <c r="J643" s="87">
        <v>1.1481185016986572E-4</v>
      </c>
    </row>
    <row r="644" spans="1:10" ht="38.25" x14ac:dyDescent="0.2">
      <c r="A644" s="2" t="s">
        <v>1600</v>
      </c>
      <c r="B644" s="85" t="s">
        <v>783</v>
      </c>
      <c r="C644" s="2" t="s">
        <v>14</v>
      </c>
      <c r="D644" s="2" t="s">
        <v>784</v>
      </c>
      <c r="E644" s="86" t="s">
        <v>22</v>
      </c>
      <c r="F644" s="94">
        <v>3</v>
      </c>
      <c r="G644" s="91">
        <v>982.05</v>
      </c>
      <c r="H644" s="91">
        <v>1227.56</v>
      </c>
      <c r="I644" s="91">
        <v>3682.68</v>
      </c>
      <c r="J644" s="87">
        <v>6.3248362660218559E-4</v>
      </c>
    </row>
    <row r="645" spans="1:10" ht="25.5" x14ac:dyDescent="0.2">
      <c r="A645" s="2" t="s">
        <v>1601</v>
      </c>
      <c r="B645" s="85" t="s">
        <v>1602</v>
      </c>
      <c r="C645" s="2" t="s">
        <v>14</v>
      </c>
      <c r="D645" s="2" t="s">
        <v>1603</v>
      </c>
      <c r="E645" s="86" t="s">
        <v>22</v>
      </c>
      <c r="F645" s="94">
        <v>10</v>
      </c>
      <c r="G645" s="91">
        <v>21.87</v>
      </c>
      <c r="H645" s="91">
        <v>27.33</v>
      </c>
      <c r="I645" s="91">
        <v>273.3</v>
      </c>
      <c r="J645" s="87">
        <v>4.693803837161451E-5</v>
      </c>
    </row>
    <row r="646" spans="1:10" ht="25.5" x14ac:dyDescent="0.2">
      <c r="A646" s="2" t="s">
        <v>1604</v>
      </c>
      <c r="B646" s="85" t="s">
        <v>847</v>
      </c>
      <c r="C646" s="2" t="s">
        <v>14</v>
      </c>
      <c r="D646" s="2" t="s">
        <v>848</v>
      </c>
      <c r="E646" s="86" t="s">
        <v>22</v>
      </c>
      <c r="F646" s="94">
        <v>92</v>
      </c>
      <c r="G646" s="91">
        <v>21.8</v>
      </c>
      <c r="H646" s="91">
        <v>27.25</v>
      </c>
      <c r="I646" s="91">
        <v>2507</v>
      </c>
      <c r="J646" s="87">
        <v>4.3056590632139618E-4</v>
      </c>
    </row>
    <row r="647" spans="1:10" ht="25.5" x14ac:dyDescent="0.2">
      <c r="A647" s="2" t="s">
        <v>1605</v>
      </c>
      <c r="B647" s="85" t="s">
        <v>85</v>
      </c>
      <c r="C647" s="2" t="s">
        <v>14</v>
      </c>
      <c r="D647" s="2" t="s">
        <v>86</v>
      </c>
      <c r="E647" s="86" t="s">
        <v>22</v>
      </c>
      <c r="F647" s="94">
        <v>50</v>
      </c>
      <c r="G647" s="91">
        <v>41.8</v>
      </c>
      <c r="H647" s="91">
        <v>52.25</v>
      </c>
      <c r="I647" s="91">
        <v>2612.5</v>
      </c>
      <c r="J647" s="87">
        <v>4.4868505395478562E-4</v>
      </c>
    </row>
    <row r="648" spans="1:10" ht="38.25" x14ac:dyDescent="0.2">
      <c r="A648" s="2" t="s">
        <v>1606</v>
      </c>
      <c r="B648" s="85" t="s">
        <v>1607</v>
      </c>
      <c r="C648" s="2" t="s">
        <v>14</v>
      </c>
      <c r="D648" s="2" t="s">
        <v>1608</v>
      </c>
      <c r="E648" s="86" t="s">
        <v>22</v>
      </c>
      <c r="F648" s="94">
        <v>30</v>
      </c>
      <c r="G648" s="91">
        <v>30.47</v>
      </c>
      <c r="H648" s="91">
        <v>38.08</v>
      </c>
      <c r="I648" s="91">
        <v>1142.4000000000001</v>
      </c>
      <c r="J648" s="87">
        <v>1.9620203086619984E-4</v>
      </c>
    </row>
    <row r="649" spans="1:10" ht="14.25" x14ac:dyDescent="0.2">
      <c r="A649" s="2" t="s">
        <v>1609</v>
      </c>
      <c r="B649" s="85" t="s">
        <v>1610</v>
      </c>
      <c r="C649" s="2" t="s">
        <v>58</v>
      </c>
      <c r="D649" s="2" t="s">
        <v>1611</v>
      </c>
      <c r="E649" s="86" t="s">
        <v>22</v>
      </c>
      <c r="F649" s="94">
        <v>30</v>
      </c>
      <c r="G649" s="91">
        <v>227.38</v>
      </c>
      <c r="H649" s="91">
        <v>284.22000000000003</v>
      </c>
      <c r="I649" s="91">
        <v>8526.6</v>
      </c>
      <c r="J649" s="87">
        <v>1.4644049688233014E-3</v>
      </c>
    </row>
    <row r="650" spans="1:10" ht="14.25" x14ac:dyDescent="0.2">
      <c r="A650" s="2" t="s">
        <v>1612</v>
      </c>
      <c r="B650" s="85" t="s">
        <v>1613</v>
      </c>
      <c r="C650" s="2" t="s">
        <v>58</v>
      </c>
      <c r="D650" s="2" t="s">
        <v>1707</v>
      </c>
      <c r="E650" s="86" t="s">
        <v>22</v>
      </c>
      <c r="F650" s="94">
        <v>20</v>
      </c>
      <c r="G650" s="91">
        <v>1427.33</v>
      </c>
      <c r="H650" s="91">
        <v>1784.16</v>
      </c>
      <c r="I650" s="91">
        <v>35683.199999999997</v>
      </c>
      <c r="J650" s="87">
        <v>6.1284281405854192E-3</v>
      </c>
    </row>
    <row r="651" spans="1:10" ht="25.5" x14ac:dyDescent="0.2">
      <c r="A651" s="2" t="s">
        <v>1614</v>
      </c>
      <c r="B651" s="85" t="s">
        <v>1615</v>
      </c>
      <c r="C651" s="2" t="s">
        <v>58</v>
      </c>
      <c r="D651" s="2" t="s">
        <v>1616</v>
      </c>
      <c r="E651" s="86" t="s">
        <v>22</v>
      </c>
      <c r="F651" s="94">
        <v>25</v>
      </c>
      <c r="G651" s="91">
        <v>578.89</v>
      </c>
      <c r="H651" s="91">
        <v>723.61</v>
      </c>
      <c r="I651" s="91">
        <v>18090.25</v>
      </c>
      <c r="J651" s="87">
        <v>3.106918582700693E-3</v>
      </c>
    </row>
    <row r="652" spans="1:10" ht="25.5" x14ac:dyDescent="0.2">
      <c r="A652" s="2" t="s">
        <v>1617</v>
      </c>
      <c r="B652" s="85" t="s">
        <v>881</v>
      </c>
      <c r="C652" s="2" t="s">
        <v>14</v>
      </c>
      <c r="D652" s="2" t="s">
        <v>882</v>
      </c>
      <c r="E652" s="86" t="s">
        <v>13</v>
      </c>
      <c r="F652" s="94">
        <v>325</v>
      </c>
      <c r="G652" s="91">
        <v>54.45</v>
      </c>
      <c r="H652" s="91">
        <v>68.06</v>
      </c>
      <c r="I652" s="91">
        <v>22119.5</v>
      </c>
      <c r="J652" s="87">
        <v>3.7989240386422508E-3</v>
      </c>
    </row>
    <row r="653" spans="1:10" ht="25.5" x14ac:dyDescent="0.2">
      <c r="A653" s="2" t="s">
        <v>1618</v>
      </c>
      <c r="B653" s="85" t="s">
        <v>869</v>
      </c>
      <c r="C653" s="2" t="s">
        <v>14</v>
      </c>
      <c r="D653" s="2" t="s">
        <v>870</v>
      </c>
      <c r="E653" s="86" t="s">
        <v>13</v>
      </c>
      <c r="F653" s="94">
        <v>75</v>
      </c>
      <c r="G653" s="91">
        <v>28.31</v>
      </c>
      <c r="H653" s="91">
        <v>35.380000000000003</v>
      </c>
      <c r="I653" s="91">
        <v>2653.5</v>
      </c>
      <c r="J653" s="87">
        <v>4.557266184379038E-4</v>
      </c>
    </row>
    <row r="654" spans="1:10" ht="14.25" x14ac:dyDescent="0.2">
      <c r="A654" s="1" t="s">
        <v>46</v>
      </c>
      <c r="B654" s="1"/>
      <c r="C654" s="1"/>
      <c r="D654" s="1" t="s">
        <v>1619</v>
      </c>
      <c r="E654" s="1"/>
      <c r="F654" s="93"/>
      <c r="G654" s="5"/>
      <c r="H654" s="5"/>
      <c r="I654" s="90">
        <v>104235.91</v>
      </c>
      <c r="J654" s="84">
        <v>1.7902045895646385E-2</v>
      </c>
    </row>
    <row r="655" spans="1:10" ht="25.5" x14ac:dyDescent="0.2">
      <c r="A655" s="2" t="s">
        <v>47</v>
      </c>
      <c r="B655" s="85" t="s">
        <v>1620</v>
      </c>
      <c r="C655" s="2" t="s">
        <v>17</v>
      </c>
      <c r="D655" s="2" t="s">
        <v>1708</v>
      </c>
      <c r="E655" s="86" t="s">
        <v>250</v>
      </c>
      <c r="F655" s="94">
        <v>37</v>
      </c>
      <c r="G655" s="91">
        <v>1250</v>
      </c>
      <c r="H655" s="91">
        <v>1562.5</v>
      </c>
      <c r="I655" s="91">
        <v>57812.5</v>
      </c>
      <c r="J655" s="87">
        <v>9.9290352848846099E-3</v>
      </c>
    </row>
    <row r="656" spans="1:10" ht="51" x14ac:dyDescent="0.2">
      <c r="A656" s="2" t="s">
        <v>48</v>
      </c>
      <c r="B656" s="85" t="s">
        <v>737</v>
      </c>
      <c r="C656" s="2" t="s">
        <v>17</v>
      </c>
      <c r="D656" s="2" t="s">
        <v>1649</v>
      </c>
      <c r="E656" s="86" t="s">
        <v>250</v>
      </c>
      <c r="F656" s="94">
        <v>61.6</v>
      </c>
      <c r="G656" s="91">
        <v>458.82</v>
      </c>
      <c r="H656" s="91">
        <v>573.52</v>
      </c>
      <c r="I656" s="91">
        <v>35328.83</v>
      </c>
      <c r="J656" s="87">
        <v>6.0675666965395022E-3</v>
      </c>
    </row>
    <row r="657" spans="1:10" ht="38.25" x14ac:dyDescent="0.2">
      <c r="A657" s="2" t="s">
        <v>49</v>
      </c>
      <c r="B657" s="85" t="s">
        <v>452</v>
      </c>
      <c r="C657" s="2" t="s">
        <v>14</v>
      </c>
      <c r="D657" s="2" t="s">
        <v>453</v>
      </c>
      <c r="E657" s="86" t="s">
        <v>249</v>
      </c>
      <c r="F657" s="94">
        <v>0.96</v>
      </c>
      <c r="G657" s="91">
        <v>2247.9899999999998</v>
      </c>
      <c r="H657" s="91">
        <v>2809.98</v>
      </c>
      <c r="I657" s="91">
        <v>2697.58</v>
      </c>
      <c r="J657" s="87">
        <v>4.6329715898463182E-4</v>
      </c>
    </row>
    <row r="658" spans="1:10" ht="51" x14ac:dyDescent="0.2">
      <c r="A658" s="2" t="s">
        <v>50</v>
      </c>
      <c r="B658" s="85" t="s">
        <v>1621</v>
      </c>
      <c r="C658" s="2" t="s">
        <v>14</v>
      </c>
      <c r="D658" s="2" t="s">
        <v>1622</v>
      </c>
      <c r="E658" s="86" t="s">
        <v>54</v>
      </c>
      <c r="F658" s="94">
        <v>300</v>
      </c>
      <c r="G658" s="91">
        <v>14.52</v>
      </c>
      <c r="H658" s="91">
        <v>18.149999999999999</v>
      </c>
      <c r="I658" s="91">
        <v>5445</v>
      </c>
      <c r="J658" s="87">
        <v>9.351541124531322E-4</v>
      </c>
    </row>
    <row r="659" spans="1:10" ht="51" x14ac:dyDescent="0.2">
      <c r="A659" s="2" t="s">
        <v>362</v>
      </c>
      <c r="B659" s="85" t="s">
        <v>1623</v>
      </c>
      <c r="C659" s="2" t="s">
        <v>14</v>
      </c>
      <c r="D659" s="2" t="s">
        <v>1624</v>
      </c>
      <c r="E659" s="86" t="s">
        <v>54</v>
      </c>
      <c r="F659" s="94">
        <v>150</v>
      </c>
      <c r="G659" s="91">
        <v>15.75</v>
      </c>
      <c r="H659" s="91">
        <v>19.68</v>
      </c>
      <c r="I659" s="91">
        <v>2952</v>
      </c>
      <c r="J659" s="87">
        <v>5.0699264278450797E-4</v>
      </c>
    </row>
    <row r="660" spans="1:10" ht="14.25" x14ac:dyDescent="0.2">
      <c r="A660" s="1" t="s">
        <v>51</v>
      </c>
      <c r="B660" s="1"/>
      <c r="C660" s="1"/>
      <c r="D660" s="1" t="s">
        <v>448</v>
      </c>
      <c r="E660" s="1"/>
      <c r="F660" s="93"/>
      <c r="G660" s="5"/>
      <c r="H660" s="5"/>
      <c r="I660" s="90">
        <v>144261.82</v>
      </c>
      <c r="J660" s="84">
        <v>2.4776314828828926E-2</v>
      </c>
    </row>
    <row r="661" spans="1:10" ht="14.25" x14ac:dyDescent="0.2">
      <c r="A661" s="2" t="s">
        <v>52</v>
      </c>
      <c r="B661" s="85" t="s">
        <v>1625</v>
      </c>
      <c r="C661" s="2" t="s">
        <v>58</v>
      </c>
      <c r="D661" s="2" t="s">
        <v>1626</v>
      </c>
      <c r="E661" s="86" t="s">
        <v>22</v>
      </c>
      <c r="F661" s="94">
        <v>2</v>
      </c>
      <c r="G661" s="91">
        <v>62181.82</v>
      </c>
      <c r="H661" s="91">
        <v>72130.91</v>
      </c>
      <c r="I661" s="91">
        <v>144261.82</v>
      </c>
      <c r="J661" s="87">
        <v>2.4776314828828926E-2</v>
      </c>
    </row>
    <row r="662" spans="1:10" ht="14.25" x14ac:dyDescent="0.2">
      <c r="A662" s="1" t="s">
        <v>55</v>
      </c>
      <c r="B662" s="1"/>
      <c r="C662" s="1"/>
      <c r="D662" s="1" t="s">
        <v>126</v>
      </c>
      <c r="E662" s="1"/>
      <c r="F662" s="93"/>
      <c r="G662" s="5"/>
      <c r="H662" s="5"/>
      <c r="I662" s="90">
        <v>41002.5</v>
      </c>
      <c r="J662" s="84">
        <v>7.0419938468061615E-3</v>
      </c>
    </row>
    <row r="663" spans="1:10" ht="14.25" x14ac:dyDescent="0.2">
      <c r="A663" s="2" t="s">
        <v>56</v>
      </c>
      <c r="B663" s="85" t="s">
        <v>127</v>
      </c>
      <c r="C663" s="2" t="s">
        <v>14</v>
      </c>
      <c r="D663" s="2" t="s">
        <v>128</v>
      </c>
      <c r="E663" s="86" t="s">
        <v>250</v>
      </c>
      <c r="F663" s="94">
        <v>3250</v>
      </c>
      <c r="G663" s="91">
        <v>2.02</v>
      </c>
      <c r="H663" s="91">
        <v>2.52</v>
      </c>
      <c r="I663" s="91">
        <v>8190</v>
      </c>
      <c r="J663" s="87">
        <v>1.4065954418716533E-3</v>
      </c>
    </row>
    <row r="664" spans="1:10" ht="25.5" x14ac:dyDescent="0.2">
      <c r="A664" s="2" t="s">
        <v>59</v>
      </c>
      <c r="B664" s="85" t="s">
        <v>129</v>
      </c>
      <c r="C664" s="2" t="s">
        <v>17</v>
      </c>
      <c r="D664" s="2" t="s">
        <v>146</v>
      </c>
      <c r="E664" s="86" t="s">
        <v>249</v>
      </c>
      <c r="F664" s="94">
        <v>525</v>
      </c>
      <c r="G664" s="91">
        <v>50</v>
      </c>
      <c r="H664" s="91">
        <v>62.5</v>
      </c>
      <c r="I664" s="91">
        <v>32812.5</v>
      </c>
      <c r="J664" s="87">
        <v>5.6353984049345085E-3</v>
      </c>
    </row>
    <row r="665" spans="1:10" ht="14.25" x14ac:dyDescent="0.2">
      <c r="A665" s="88"/>
      <c r="B665" s="88"/>
      <c r="C665" s="88"/>
      <c r="D665" s="88"/>
      <c r="E665" s="88"/>
      <c r="F665" s="95"/>
      <c r="G665" s="92"/>
      <c r="H665" s="92"/>
      <c r="I665" s="92"/>
      <c r="J665" s="88"/>
    </row>
    <row r="666" spans="1:10" ht="14.25" x14ac:dyDescent="0.2">
      <c r="A666" s="140"/>
      <c r="B666" s="140"/>
      <c r="C666" s="140"/>
      <c r="D666" s="3"/>
      <c r="E666" s="118"/>
      <c r="F666" s="141" t="s">
        <v>130</v>
      </c>
      <c r="G666" s="140"/>
      <c r="H666" s="142">
        <v>4667277.4800000004</v>
      </c>
      <c r="I666" s="140"/>
      <c r="J666" s="140"/>
    </row>
    <row r="667" spans="1:10" ht="14.25" x14ac:dyDescent="0.2">
      <c r="A667" s="140"/>
      <c r="B667" s="140"/>
      <c r="C667" s="140"/>
      <c r="D667" s="3"/>
      <c r="E667" s="118"/>
      <c r="F667" s="141" t="s">
        <v>131</v>
      </c>
      <c r="G667" s="140"/>
      <c r="H667" s="142">
        <v>1155292.22</v>
      </c>
      <c r="I667" s="140"/>
      <c r="J667" s="140"/>
    </row>
    <row r="668" spans="1:10" ht="14.25" x14ac:dyDescent="0.2">
      <c r="A668" s="140"/>
      <c r="B668" s="140"/>
      <c r="C668" s="140"/>
      <c r="D668" s="3"/>
      <c r="E668" s="118"/>
      <c r="F668" s="141" t="s">
        <v>132</v>
      </c>
      <c r="G668" s="140"/>
      <c r="H668" s="142">
        <v>5822569.7000000002</v>
      </c>
      <c r="I668" s="140"/>
      <c r="J668" s="140"/>
    </row>
  </sheetData>
  <mergeCells count="16">
    <mergeCell ref="B6:D6"/>
    <mergeCell ref="E8:F8"/>
    <mergeCell ref="H8:I8"/>
    <mergeCell ref="E9:F9"/>
    <mergeCell ref="G9:H9"/>
    <mergeCell ref="I9:J9"/>
    <mergeCell ref="A668:C668"/>
    <mergeCell ref="F668:G668"/>
    <mergeCell ref="H668:J668"/>
    <mergeCell ref="A10:J10"/>
    <mergeCell ref="A666:C666"/>
    <mergeCell ref="F666:G666"/>
    <mergeCell ref="H666:J666"/>
    <mergeCell ref="A667:C667"/>
    <mergeCell ref="F667:G667"/>
    <mergeCell ref="H667:J667"/>
  </mergeCells>
  <pageMargins left="0.51181102362204722" right="0.51181102362204722" top="0.98425196850393704" bottom="0.98425196850393704" header="0.51181102362204722" footer="0.51181102362204722"/>
  <pageSetup paperSize="9" scale="46" fitToWidth="13" fitToHeight="13" orientation="portrait" r:id="rId1"/>
  <rowBreaks count="1" manualBreakCount="1">
    <brk id="605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view="pageBreakPreview" zoomScale="60" zoomScaleNormal="100" workbookViewId="0">
      <selection activeCell="C13" sqref="C13"/>
    </sheetView>
  </sheetViews>
  <sheetFormatPr defaultRowHeight="14.25" x14ac:dyDescent="0.2"/>
  <cols>
    <col min="2" max="2" width="16.125" customWidth="1"/>
    <col min="3" max="3" width="49.125" customWidth="1"/>
    <col min="4" max="4" width="18.75" customWidth="1"/>
    <col min="5" max="5" width="11.75" customWidth="1"/>
    <col min="7" max="7" width="11.5" customWidth="1"/>
    <col min="253" max="253" width="16.125" customWidth="1"/>
    <col min="254" max="254" width="31.875" customWidth="1"/>
    <col min="255" max="255" width="18.75" customWidth="1"/>
    <col min="256" max="256" width="11.375" customWidth="1"/>
    <col min="257" max="257" width="10.75" customWidth="1"/>
    <col min="258" max="258" width="12" customWidth="1"/>
    <col min="259" max="259" width="11.875" customWidth="1"/>
    <col min="260" max="260" width="10.75" customWidth="1"/>
    <col min="509" max="509" width="16.125" customWidth="1"/>
    <col min="510" max="510" width="31.875" customWidth="1"/>
    <col min="511" max="511" width="18.75" customWidth="1"/>
    <col min="512" max="512" width="11.375" customWidth="1"/>
    <col min="513" max="513" width="10.75" customWidth="1"/>
    <col min="514" max="514" width="12" customWidth="1"/>
    <col min="515" max="515" width="11.875" customWidth="1"/>
    <col min="516" max="516" width="10.75" customWidth="1"/>
    <col min="765" max="765" width="16.125" customWidth="1"/>
    <col min="766" max="766" width="31.875" customWidth="1"/>
    <col min="767" max="767" width="18.75" customWidth="1"/>
    <col min="768" max="768" width="11.375" customWidth="1"/>
    <col min="769" max="769" width="10.75" customWidth="1"/>
    <col min="770" max="770" width="12" customWidth="1"/>
    <col min="771" max="771" width="11.875" customWidth="1"/>
    <col min="772" max="772" width="10.75" customWidth="1"/>
    <col min="1021" max="1021" width="16.125" customWidth="1"/>
    <col min="1022" max="1022" width="31.875" customWidth="1"/>
    <col min="1023" max="1023" width="18.75" customWidth="1"/>
    <col min="1024" max="1024" width="11.375" customWidth="1"/>
    <col min="1025" max="1025" width="10.75" customWidth="1"/>
    <col min="1026" max="1026" width="12" customWidth="1"/>
    <col min="1027" max="1027" width="11.875" customWidth="1"/>
    <col min="1028" max="1028" width="10.75" customWidth="1"/>
    <col min="1277" max="1277" width="16.125" customWidth="1"/>
    <col min="1278" max="1278" width="31.875" customWidth="1"/>
    <col min="1279" max="1279" width="18.75" customWidth="1"/>
    <col min="1280" max="1280" width="11.375" customWidth="1"/>
    <col min="1281" max="1281" width="10.75" customWidth="1"/>
    <col min="1282" max="1282" width="12" customWidth="1"/>
    <col min="1283" max="1283" width="11.875" customWidth="1"/>
    <col min="1284" max="1284" width="10.75" customWidth="1"/>
    <col min="1533" max="1533" width="16.125" customWidth="1"/>
    <col min="1534" max="1534" width="31.875" customWidth="1"/>
    <col min="1535" max="1535" width="18.75" customWidth="1"/>
    <col min="1536" max="1536" width="11.375" customWidth="1"/>
    <col min="1537" max="1537" width="10.75" customWidth="1"/>
    <col min="1538" max="1538" width="12" customWidth="1"/>
    <col min="1539" max="1539" width="11.875" customWidth="1"/>
    <col min="1540" max="1540" width="10.75" customWidth="1"/>
    <col min="1789" max="1789" width="16.125" customWidth="1"/>
    <col min="1790" max="1790" width="31.875" customWidth="1"/>
    <col min="1791" max="1791" width="18.75" customWidth="1"/>
    <col min="1792" max="1792" width="11.375" customWidth="1"/>
    <col min="1793" max="1793" width="10.75" customWidth="1"/>
    <col min="1794" max="1794" width="12" customWidth="1"/>
    <col min="1795" max="1795" width="11.875" customWidth="1"/>
    <col min="1796" max="1796" width="10.75" customWidth="1"/>
    <col min="2045" max="2045" width="16.125" customWidth="1"/>
    <col min="2046" max="2046" width="31.875" customWidth="1"/>
    <col min="2047" max="2047" width="18.75" customWidth="1"/>
    <col min="2048" max="2048" width="11.375" customWidth="1"/>
    <col min="2049" max="2049" width="10.75" customWidth="1"/>
    <col min="2050" max="2050" width="12" customWidth="1"/>
    <col min="2051" max="2051" width="11.875" customWidth="1"/>
    <col min="2052" max="2052" width="10.75" customWidth="1"/>
    <col min="2301" max="2301" width="16.125" customWidth="1"/>
    <col min="2302" max="2302" width="31.875" customWidth="1"/>
    <col min="2303" max="2303" width="18.75" customWidth="1"/>
    <col min="2304" max="2304" width="11.375" customWidth="1"/>
    <col min="2305" max="2305" width="10.75" customWidth="1"/>
    <col min="2306" max="2306" width="12" customWidth="1"/>
    <col min="2307" max="2307" width="11.875" customWidth="1"/>
    <col min="2308" max="2308" width="10.75" customWidth="1"/>
    <col min="2557" max="2557" width="16.125" customWidth="1"/>
    <col min="2558" max="2558" width="31.875" customWidth="1"/>
    <col min="2559" max="2559" width="18.75" customWidth="1"/>
    <col min="2560" max="2560" width="11.375" customWidth="1"/>
    <col min="2561" max="2561" width="10.75" customWidth="1"/>
    <col min="2562" max="2562" width="12" customWidth="1"/>
    <col min="2563" max="2563" width="11.875" customWidth="1"/>
    <col min="2564" max="2564" width="10.75" customWidth="1"/>
    <col min="2813" max="2813" width="16.125" customWidth="1"/>
    <col min="2814" max="2814" width="31.875" customWidth="1"/>
    <col min="2815" max="2815" width="18.75" customWidth="1"/>
    <col min="2816" max="2816" width="11.375" customWidth="1"/>
    <col min="2817" max="2817" width="10.75" customWidth="1"/>
    <col min="2818" max="2818" width="12" customWidth="1"/>
    <col min="2819" max="2819" width="11.875" customWidth="1"/>
    <col min="2820" max="2820" width="10.75" customWidth="1"/>
    <col min="3069" max="3069" width="16.125" customWidth="1"/>
    <col min="3070" max="3070" width="31.875" customWidth="1"/>
    <col min="3071" max="3071" width="18.75" customWidth="1"/>
    <col min="3072" max="3072" width="11.375" customWidth="1"/>
    <col min="3073" max="3073" width="10.75" customWidth="1"/>
    <col min="3074" max="3074" width="12" customWidth="1"/>
    <col min="3075" max="3075" width="11.875" customWidth="1"/>
    <col min="3076" max="3076" width="10.75" customWidth="1"/>
    <col min="3325" max="3325" width="16.125" customWidth="1"/>
    <col min="3326" max="3326" width="31.875" customWidth="1"/>
    <col min="3327" max="3327" width="18.75" customWidth="1"/>
    <col min="3328" max="3328" width="11.375" customWidth="1"/>
    <col min="3329" max="3329" width="10.75" customWidth="1"/>
    <col min="3330" max="3330" width="12" customWidth="1"/>
    <col min="3331" max="3331" width="11.875" customWidth="1"/>
    <col min="3332" max="3332" width="10.75" customWidth="1"/>
    <col min="3581" max="3581" width="16.125" customWidth="1"/>
    <col min="3582" max="3582" width="31.875" customWidth="1"/>
    <col min="3583" max="3583" width="18.75" customWidth="1"/>
    <col min="3584" max="3584" width="11.375" customWidth="1"/>
    <col min="3585" max="3585" width="10.75" customWidth="1"/>
    <col min="3586" max="3586" width="12" customWidth="1"/>
    <col min="3587" max="3587" width="11.875" customWidth="1"/>
    <col min="3588" max="3588" width="10.75" customWidth="1"/>
    <col min="3837" max="3837" width="16.125" customWidth="1"/>
    <col min="3838" max="3838" width="31.875" customWidth="1"/>
    <col min="3839" max="3839" width="18.75" customWidth="1"/>
    <col min="3840" max="3840" width="11.375" customWidth="1"/>
    <col min="3841" max="3841" width="10.75" customWidth="1"/>
    <col min="3842" max="3842" width="12" customWidth="1"/>
    <col min="3843" max="3843" width="11.875" customWidth="1"/>
    <col min="3844" max="3844" width="10.75" customWidth="1"/>
    <col min="4093" max="4093" width="16.125" customWidth="1"/>
    <col min="4094" max="4094" width="31.875" customWidth="1"/>
    <col min="4095" max="4095" width="18.75" customWidth="1"/>
    <col min="4096" max="4096" width="11.375" customWidth="1"/>
    <col min="4097" max="4097" width="10.75" customWidth="1"/>
    <col min="4098" max="4098" width="12" customWidth="1"/>
    <col min="4099" max="4099" width="11.875" customWidth="1"/>
    <col min="4100" max="4100" width="10.75" customWidth="1"/>
    <col min="4349" max="4349" width="16.125" customWidth="1"/>
    <col min="4350" max="4350" width="31.875" customWidth="1"/>
    <col min="4351" max="4351" width="18.75" customWidth="1"/>
    <col min="4352" max="4352" width="11.375" customWidth="1"/>
    <col min="4353" max="4353" width="10.75" customWidth="1"/>
    <col min="4354" max="4354" width="12" customWidth="1"/>
    <col min="4355" max="4355" width="11.875" customWidth="1"/>
    <col min="4356" max="4356" width="10.75" customWidth="1"/>
    <col min="4605" max="4605" width="16.125" customWidth="1"/>
    <col min="4606" max="4606" width="31.875" customWidth="1"/>
    <col min="4607" max="4607" width="18.75" customWidth="1"/>
    <col min="4608" max="4608" width="11.375" customWidth="1"/>
    <col min="4609" max="4609" width="10.75" customWidth="1"/>
    <col min="4610" max="4610" width="12" customWidth="1"/>
    <col min="4611" max="4611" width="11.875" customWidth="1"/>
    <col min="4612" max="4612" width="10.75" customWidth="1"/>
    <col min="4861" max="4861" width="16.125" customWidth="1"/>
    <col min="4862" max="4862" width="31.875" customWidth="1"/>
    <col min="4863" max="4863" width="18.75" customWidth="1"/>
    <col min="4864" max="4864" width="11.375" customWidth="1"/>
    <col min="4865" max="4865" width="10.75" customWidth="1"/>
    <col min="4866" max="4866" width="12" customWidth="1"/>
    <col min="4867" max="4867" width="11.875" customWidth="1"/>
    <col min="4868" max="4868" width="10.75" customWidth="1"/>
    <col min="5117" max="5117" width="16.125" customWidth="1"/>
    <col min="5118" max="5118" width="31.875" customWidth="1"/>
    <col min="5119" max="5119" width="18.75" customWidth="1"/>
    <col min="5120" max="5120" width="11.375" customWidth="1"/>
    <col min="5121" max="5121" width="10.75" customWidth="1"/>
    <col min="5122" max="5122" width="12" customWidth="1"/>
    <col min="5123" max="5123" width="11.875" customWidth="1"/>
    <col min="5124" max="5124" width="10.75" customWidth="1"/>
    <col min="5373" max="5373" width="16.125" customWidth="1"/>
    <col min="5374" max="5374" width="31.875" customWidth="1"/>
    <col min="5375" max="5375" width="18.75" customWidth="1"/>
    <col min="5376" max="5376" width="11.375" customWidth="1"/>
    <col min="5377" max="5377" width="10.75" customWidth="1"/>
    <col min="5378" max="5378" width="12" customWidth="1"/>
    <col min="5379" max="5379" width="11.875" customWidth="1"/>
    <col min="5380" max="5380" width="10.75" customWidth="1"/>
    <col min="5629" max="5629" width="16.125" customWidth="1"/>
    <col min="5630" max="5630" width="31.875" customWidth="1"/>
    <col min="5631" max="5631" width="18.75" customWidth="1"/>
    <col min="5632" max="5632" width="11.375" customWidth="1"/>
    <col min="5633" max="5633" width="10.75" customWidth="1"/>
    <col min="5634" max="5634" width="12" customWidth="1"/>
    <col min="5635" max="5635" width="11.875" customWidth="1"/>
    <col min="5636" max="5636" width="10.75" customWidth="1"/>
    <col min="5885" max="5885" width="16.125" customWidth="1"/>
    <col min="5886" max="5886" width="31.875" customWidth="1"/>
    <col min="5887" max="5887" width="18.75" customWidth="1"/>
    <col min="5888" max="5888" width="11.375" customWidth="1"/>
    <col min="5889" max="5889" width="10.75" customWidth="1"/>
    <col min="5890" max="5890" width="12" customWidth="1"/>
    <col min="5891" max="5891" width="11.875" customWidth="1"/>
    <col min="5892" max="5892" width="10.75" customWidth="1"/>
    <col min="6141" max="6141" width="16.125" customWidth="1"/>
    <col min="6142" max="6142" width="31.875" customWidth="1"/>
    <col min="6143" max="6143" width="18.75" customWidth="1"/>
    <col min="6144" max="6144" width="11.375" customWidth="1"/>
    <col min="6145" max="6145" width="10.75" customWidth="1"/>
    <col min="6146" max="6146" width="12" customWidth="1"/>
    <col min="6147" max="6147" width="11.875" customWidth="1"/>
    <col min="6148" max="6148" width="10.75" customWidth="1"/>
    <col min="6397" max="6397" width="16.125" customWidth="1"/>
    <col min="6398" max="6398" width="31.875" customWidth="1"/>
    <col min="6399" max="6399" width="18.75" customWidth="1"/>
    <col min="6400" max="6400" width="11.375" customWidth="1"/>
    <col min="6401" max="6401" width="10.75" customWidth="1"/>
    <col min="6402" max="6402" width="12" customWidth="1"/>
    <col min="6403" max="6403" width="11.875" customWidth="1"/>
    <col min="6404" max="6404" width="10.75" customWidth="1"/>
    <col min="6653" max="6653" width="16.125" customWidth="1"/>
    <col min="6654" max="6654" width="31.875" customWidth="1"/>
    <col min="6655" max="6655" width="18.75" customWidth="1"/>
    <col min="6656" max="6656" width="11.375" customWidth="1"/>
    <col min="6657" max="6657" width="10.75" customWidth="1"/>
    <col min="6658" max="6658" width="12" customWidth="1"/>
    <col min="6659" max="6659" width="11.875" customWidth="1"/>
    <col min="6660" max="6660" width="10.75" customWidth="1"/>
    <col min="6909" max="6909" width="16.125" customWidth="1"/>
    <col min="6910" max="6910" width="31.875" customWidth="1"/>
    <col min="6911" max="6911" width="18.75" customWidth="1"/>
    <col min="6912" max="6912" width="11.375" customWidth="1"/>
    <col min="6913" max="6913" width="10.75" customWidth="1"/>
    <col min="6914" max="6914" width="12" customWidth="1"/>
    <col min="6915" max="6915" width="11.875" customWidth="1"/>
    <col min="6916" max="6916" width="10.75" customWidth="1"/>
    <col min="7165" max="7165" width="16.125" customWidth="1"/>
    <col min="7166" max="7166" width="31.875" customWidth="1"/>
    <col min="7167" max="7167" width="18.75" customWidth="1"/>
    <col min="7168" max="7168" width="11.375" customWidth="1"/>
    <col min="7169" max="7169" width="10.75" customWidth="1"/>
    <col min="7170" max="7170" width="12" customWidth="1"/>
    <col min="7171" max="7171" width="11.875" customWidth="1"/>
    <col min="7172" max="7172" width="10.75" customWidth="1"/>
    <col min="7421" max="7421" width="16.125" customWidth="1"/>
    <col min="7422" max="7422" width="31.875" customWidth="1"/>
    <col min="7423" max="7423" width="18.75" customWidth="1"/>
    <col min="7424" max="7424" width="11.375" customWidth="1"/>
    <col min="7425" max="7425" width="10.75" customWidth="1"/>
    <col min="7426" max="7426" width="12" customWidth="1"/>
    <col min="7427" max="7427" width="11.875" customWidth="1"/>
    <col min="7428" max="7428" width="10.75" customWidth="1"/>
    <col min="7677" max="7677" width="16.125" customWidth="1"/>
    <col min="7678" max="7678" width="31.875" customWidth="1"/>
    <col min="7679" max="7679" width="18.75" customWidth="1"/>
    <col min="7680" max="7680" width="11.375" customWidth="1"/>
    <col min="7681" max="7681" width="10.75" customWidth="1"/>
    <col min="7682" max="7682" width="12" customWidth="1"/>
    <col min="7683" max="7683" width="11.875" customWidth="1"/>
    <col min="7684" max="7684" width="10.75" customWidth="1"/>
    <col min="7933" max="7933" width="16.125" customWidth="1"/>
    <col min="7934" max="7934" width="31.875" customWidth="1"/>
    <col min="7935" max="7935" width="18.75" customWidth="1"/>
    <col min="7936" max="7936" width="11.375" customWidth="1"/>
    <col min="7937" max="7937" width="10.75" customWidth="1"/>
    <col min="7938" max="7938" width="12" customWidth="1"/>
    <col min="7939" max="7939" width="11.875" customWidth="1"/>
    <col min="7940" max="7940" width="10.75" customWidth="1"/>
    <col min="8189" max="8189" width="16.125" customWidth="1"/>
    <col min="8190" max="8190" width="31.875" customWidth="1"/>
    <col min="8191" max="8191" width="18.75" customWidth="1"/>
    <col min="8192" max="8192" width="11.375" customWidth="1"/>
    <col min="8193" max="8193" width="10.75" customWidth="1"/>
    <col min="8194" max="8194" width="12" customWidth="1"/>
    <col min="8195" max="8195" width="11.875" customWidth="1"/>
    <col min="8196" max="8196" width="10.75" customWidth="1"/>
    <col min="8445" max="8445" width="16.125" customWidth="1"/>
    <col min="8446" max="8446" width="31.875" customWidth="1"/>
    <col min="8447" max="8447" width="18.75" customWidth="1"/>
    <col min="8448" max="8448" width="11.375" customWidth="1"/>
    <col min="8449" max="8449" width="10.75" customWidth="1"/>
    <col min="8450" max="8450" width="12" customWidth="1"/>
    <col min="8451" max="8451" width="11.875" customWidth="1"/>
    <col min="8452" max="8452" width="10.75" customWidth="1"/>
    <col min="8701" max="8701" width="16.125" customWidth="1"/>
    <col min="8702" max="8702" width="31.875" customWidth="1"/>
    <col min="8703" max="8703" width="18.75" customWidth="1"/>
    <col min="8704" max="8704" width="11.375" customWidth="1"/>
    <col min="8705" max="8705" width="10.75" customWidth="1"/>
    <col min="8706" max="8706" width="12" customWidth="1"/>
    <col min="8707" max="8707" width="11.875" customWidth="1"/>
    <col min="8708" max="8708" width="10.75" customWidth="1"/>
    <col min="8957" max="8957" width="16.125" customWidth="1"/>
    <col min="8958" max="8958" width="31.875" customWidth="1"/>
    <col min="8959" max="8959" width="18.75" customWidth="1"/>
    <col min="8960" max="8960" width="11.375" customWidth="1"/>
    <col min="8961" max="8961" width="10.75" customWidth="1"/>
    <col min="8962" max="8962" width="12" customWidth="1"/>
    <col min="8963" max="8963" width="11.875" customWidth="1"/>
    <col min="8964" max="8964" width="10.75" customWidth="1"/>
    <col min="9213" max="9213" width="16.125" customWidth="1"/>
    <col min="9214" max="9214" width="31.875" customWidth="1"/>
    <col min="9215" max="9215" width="18.75" customWidth="1"/>
    <col min="9216" max="9216" width="11.375" customWidth="1"/>
    <col min="9217" max="9217" width="10.75" customWidth="1"/>
    <col min="9218" max="9218" width="12" customWidth="1"/>
    <col min="9219" max="9219" width="11.875" customWidth="1"/>
    <col min="9220" max="9220" width="10.75" customWidth="1"/>
    <col min="9469" max="9469" width="16.125" customWidth="1"/>
    <col min="9470" max="9470" width="31.875" customWidth="1"/>
    <col min="9471" max="9471" width="18.75" customWidth="1"/>
    <col min="9472" max="9472" width="11.375" customWidth="1"/>
    <col min="9473" max="9473" width="10.75" customWidth="1"/>
    <col min="9474" max="9474" width="12" customWidth="1"/>
    <col min="9475" max="9475" width="11.875" customWidth="1"/>
    <col min="9476" max="9476" width="10.75" customWidth="1"/>
    <col min="9725" max="9725" width="16.125" customWidth="1"/>
    <col min="9726" max="9726" width="31.875" customWidth="1"/>
    <col min="9727" max="9727" width="18.75" customWidth="1"/>
    <col min="9728" max="9728" width="11.375" customWidth="1"/>
    <col min="9729" max="9729" width="10.75" customWidth="1"/>
    <col min="9730" max="9730" width="12" customWidth="1"/>
    <col min="9731" max="9731" width="11.875" customWidth="1"/>
    <col min="9732" max="9732" width="10.75" customWidth="1"/>
    <col min="9981" max="9981" width="16.125" customWidth="1"/>
    <col min="9982" max="9982" width="31.875" customWidth="1"/>
    <col min="9983" max="9983" width="18.75" customWidth="1"/>
    <col min="9984" max="9984" width="11.375" customWidth="1"/>
    <col min="9985" max="9985" width="10.75" customWidth="1"/>
    <col min="9986" max="9986" width="12" customWidth="1"/>
    <col min="9987" max="9987" width="11.875" customWidth="1"/>
    <col min="9988" max="9988" width="10.75" customWidth="1"/>
    <col min="10237" max="10237" width="16.125" customWidth="1"/>
    <col min="10238" max="10238" width="31.875" customWidth="1"/>
    <col min="10239" max="10239" width="18.75" customWidth="1"/>
    <col min="10240" max="10240" width="11.375" customWidth="1"/>
    <col min="10241" max="10241" width="10.75" customWidth="1"/>
    <col min="10242" max="10242" width="12" customWidth="1"/>
    <col min="10243" max="10243" width="11.875" customWidth="1"/>
    <col min="10244" max="10244" width="10.75" customWidth="1"/>
    <col min="10493" max="10493" width="16.125" customWidth="1"/>
    <col min="10494" max="10494" width="31.875" customWidth="1"/>
    <col min="10495" max="10495" width="18.75" customWidth="1"/>
    <col min="10496" max="10496" width="11.375" customWidth="1"/>
    <col min="10497" max="10497" width="10.75" customWidth="1"/>
    <col min="10498" max="10498" width="12" customWidth="1"/>
    <col min="10499" max="10499" width="11.875" customWidth="1"/>
    <col min="10500" max="10500" width="10.75" customWidth="1"/>
    <col min="10749" max="10749" width="16.125" customWidth="1"/>
    <col min="10750" max="10750" width="31.875" customWidth="1"/>
    <col min="10751" max="10751" width="18.75" customWidth="1"/>
    <col min="10752" max="10752" width="11.375" customWidth="1"/>
    <col min="10753" max="10753" width="10.75" customWidth="1"/>
    <col min="10754" max="10754" width="12" customWidth="1"/>
    <col min="10755" max="10755" width="11.875" customWidth="1"/>
    <col min="10756" max="10756" width="10.75" customWidth="1"/>
    <col min="11005" max="11005" width="16.125" customWidth="1"/>
    <col min="11006" max="11006" width="31.875" customWidth="1"/>
    <col min="11007" max="11007" width="18.75" customWidth="1"/>
    <col min="11008" max="11008" width="11.375" customWidth="1"/>
    <col min="11009" max="11009" width="10.75" customWidth="1"/>
    <col min="11010" max="11010" width="12" customWidth="1"/>
    <col min="11011" max="11011" width="11.875" customWidth="1"/>
    <col min="11012" max="11012" width="10.75" customWidth="1"/>
    <col min="11261" max="11261" width="16.125" customWidth="1"/>
    <col min="11262" max="11262" width="31.875" customWidth="1"/>
    <col min="11263" max="11263" width="18.75" customWidth="1"/>
    <col min="11264" max="11264" width="11.375" customWidth="1"/>
    <col min="11265" max="11265" width="10.75" customWidth="1"/>
    <col min="11266" max="11266" width="12" customWidth="1"/>
    <col min="11267" max="11267" width="11.875" customWidth="1"/>
    <col min="11268" max="11268" width="10.75" customWidth="1"/>
    <col min="11517" max="11517" width="16.125" customWidth="1"/>
    <col min="11518" max="11518" width="31.875" customWidth="1"/>
    <col min="11519" max="11519" width="18.75" customWidth="1"/>
    <col min="11520" max="11520" width="11.375" customWidth="1"/>
    <col min="11521" max="11521" width="10.75" customWidth="1"/>
    <col min="11522" max="11522" width="12" customWidth="1"/>
    <col min="11523" max="11523" width="11.875" customWidth="1"/>
    <col min="11524" max="11524" width="10.75" customWidth="1"/>
    <col min="11773" max="11773" width="16.125" customWidth="1"/>
    <col min="11774" max="11774" width="31.875" customWidth="1"/>
    <col min="11775" max="11775" width="18.75" customWidth="1"/>
    <col min="11776" max="11776" width="11.375" customWidth="1"/>
    <col min="11777" max="11777" width="10.75" customWidth="1"/>
    <col min="11778" max="11778" width="12" customWidth="1"/>
    <col min="11779" max="11779" width="11.875" customWidth="1"/>
    <col min="11780" max="11780" width="10.75" customWidth="1"/>
    <col min="12029" max="12029" width="16.125" customWidth="1"/>
    <col min="12030" max="12030" width="31.875" customWidth="1"/>
    <col min="12031" max="12031" width="18.75" customWidth="1"/>
    <col min="12032" max="12032" width="11.375" customWidth="1"/>
    <col min="12033" max="12033" width="10.75" customWidth="1"/>
    <col min="12034" max="12034" width="12" customWidth="1"/>
    <col min="12035" max="12035" width="11.875" customWidth="1"/>
    <col min="12036" max="12036" width="10.75" customWidth="1"/>
    <col min="12285" max="12285" width="16.125" customWidth="1"/>
    <col min="12286" max="12286" width="31.875" customWidth="1"/>
    <col min="12287" max="12287" width="18.75" customWidth="1"/>
    <col min="12288" max="12288" width="11.375" customWidth="1"/>
    <col min="12289" max="12289" width="10.75" customWidth="1"/>
    <col min="12290" max="12290" width="12" customWidth="1"/>
    <col min="12291" max="12291" width="11.875" customWidth="1"/>
    <col min="12292" max="12292" width="10.75" customWidth="1"/>
    <col min="12541" max="12541" width="16.125" customWidth="1"/>
    <col min="12542" max="12542" width="31.875" customWidth="1"/>
    <col min="12543" max="12543" width="18.75" customWidth="1"/>
    <col min="12544" max="12544" width="11.375" customWidth="1"/>
    <col min="12545" max="12545" width="10.75" customWidth="1"/>
    <col min="12546" max="12546" width="12" customWidth="1"/>
    <col min="12547" max="12547" width="11.875" customWidth="1"/>
    <col min="12548" max="12548" width="10.75" customWidth="1"/>
    <col min="12797" max="12797" width="16.125" customWidth="1"/>
    <col min="12798" max="12798" width="31.875" customWidth="1"/>
    <col min="12799" max="12799" width="18.75" customWidth="1"/>
    <col min="12800" max="12800" width="11.375" customWidth="1"/>
    <col min="12801" max="12801" width="10.75" customWidth="1"/>
    <col min="12802" max="12802" width="12" customWidth="1"/>
    <col min="12803" max="12803" width="11.875" customWidth="1"/>
    <col min="12804" max="12804" width="10.75" customWidth="1"/>
    <col min="13053" max="13053" width="16.125" customWidth="1"/>
    <col min="13054" max="13054" width="31.875" customWidth="1"/>
    <col min="13055" max="13055" width="18.75" customWidth="1"/>
    <col min="13056" max="13056" width="11.375" customWidth="1"/>
    <col min="13057" max="13057" width="10.75" customWidth="1"/>
    <col min="13058" max="13058" width="12" customWidth="1"/>
    <col min="13059" max="13059" width="11.875" customWidth="1"/>
    <col min="13060" max="13060" width="10.75" customWidth="1"/>
    <col min="13309" max="13309" width="16.125" customWidth="1"/>
    <col min="13310" max="13310" width="31.875" customWidth="1"/>
    <col min="13311" max="13311" width="18.75" customWidth="1"/>
    <col min="13312" max="13312" width="11.375" customWidth="1"/>
    <col min="13313" max="13313" width="10.75" customWidth="1"/>
    <col min="13314" max="13314" width="12" customWidth="1"/>
    <col min="13315" max="13315" width="11.875" customWidth="1"/>
    <col min="13316" max="13316" width="10.75" customWidth="1"/>
    <col min="13565" max="13565" width="16.125" customWidth="1"/>
    <col min="13566" max="13566" width="31.875" customWidth="1"/>
    <col min="13567" max="13567" width="18.75" customWidth="1"/>
    <col min="13568" max="13568" width="11.375" customWidth="1"/>
    <col min="13569" max="13569" width="10.75" customWidth="1"/>
    <col min="13570" max="13570" width="12" customWidth="1"/>
    <col min="13571" max="13571" width="11.875" customWidth="1"/>
    <col min="13572" max="13572" width="10.75" customWidth="1"/>
    <col min="13821" max="13821" width="16.125" customWidth="1"/>
    <col min="13822" max="13822" width="31.875" customWidth="1"/>
    <col min="13823" max="13823" width="18.75" customWidth="1"/>
    <col min="13824" max="13824" width="11.375" customWidth="1"/>
    <col min="13825" max="13825" width="10.75" customWidth="1"/>
    <col min="13826" max="13826" width="12" customWidth="1"/>
    <col min="13827" max="13827" width="11.875" customWidth="1"/>
    <col min="13828" max="13828" width="10.75" customWidth="1"/>
    <col min="14077" max="14077" width="16.125" customWidth="1"/>
    <col min="14078" max="14078" width="31.875" customWidth="1"/>
    <col min="14079" max="14079" width="18.75" customWidth="1"/>
    <col min="14080" max="14080" width="11.375" customWidth="1"/>
    <col min="14081" max="14081" width="10.75" customWidth="1"/>
    <col min="14082" max="14082" width="12" customWidth="1"/>
    <col min="14083" max="14083" width="11.875" customWidth="1"/>
    <col min="14084" max="14084" width="10.75" customWidth="1"/>
    <col min="14333" max="14333" width="16.125" customWidth="1"/>
    <col min="14334" max="14334" width="31.875" customWidth="1"/>
    <col min="14335" max="14335" width="18.75" customWidth="1"/>
    <col min="14336" max="14336" width="11.375" customWidth="1"/>
    <col min="14337" max="14337" width="10.75" customWidth="1"/>
    <col min="14338" max="14338" width="12" customWidth="1"/>
    <col min="14339" max="14339" width="11.875" customWidth="1"/>
    <col min="14340" max="14340" width="10.75" customWidth="1"/>
    <col min="14589" max="14589" width="16.125" customWidth="1"/>
    <col min="14590" max="14590" width="31.875" customWidth="1"/>
    <col min="14591" max="14591" width="18.75" customWidth="1"/>
    <col min="14592" max="14592" width="11.375" customWidth="1"/>
    <col min="14593" max="14593" width="10.75" customWidth="1"/>
    <col min="14594" max="14594" width="12" customWidth="1"/>
    <col min="14595" max="14595" width="11.875" customWidth="1"/>
    <col min="14596" max="14596" width="10.75" customWidth="1"/>
    <col min="14845" max="14845" width="16.125" customWidth="1"/>
    <col min="14846" max="14846" width="31.875" customWidth="1"/>
    <col min="14847" max="14847" width="18.75" customWidth="1"/>
    <col min="14848" max="14848" width="11.375" customWidth="1"/>
    <col min="14849" max="14849" width="10.75" customWidth="1"/>
    <col min="14850" max="14850" width="12" customWidth="1"/>
    <col min="14851" max="14851" width="11.875" customWidth="1"/>
    <col min="14852" max="14852" width="10.75" customWidth="1"/>
    <col min="15101" max="15101" width="16.125" customWidth="1"/>
    <col min="15102" max="15102" width="31.875" customWidth="1"/>
    <col min="15103" max="15103" width="18.75" customWidth="1"/>
    <col min="15104" max="15104" width="11.375" customWidth="1"/>
    <col min="15105" max="15105" width="10.75" customWidth="1"/>
    <col min="15106" max="15106" width="12" customWidth="1"/>
    <col min="15107" max="15107" width="11.875" customWidth="1"/>
    <col min="15108" max="15108" width="10.75" customWidth="1"/>
    <col min="15357" max="15357" width="16.125" customWidth="1"/>
    <col min="15358" max="15358" width="31.875" customWidth="1"/>
    <col min="15359" max="15359" width="18.75" customWidth="1"/>
    <col min="15360" max="15360" width="11.375" customWidth="1"/>
    <col min="15361" max="15361" width="10.75" customWidth="1"/>
    <col min="15362" max="15362" width="12" customWidth="1"/>
    <col min="15363" max="15363" width="11.875" customWidth="1"/>
    <col min="15364" max="15364" width="10.75" customWidth="1"/>
    <col min="15613" max="15613" width="16.125" customWidth="1"/>
    <col min="15614" max="15614" width="31.875" customWidth="1"/>
    <col min="15615" max="15615" width="18.75" customWidth="1"/>
    <col min="15616" max="15616" width="11.375" customWidth="1"/>
    <col min="15617" max="15617" width="10.75" customWidth="1"/>
    <col min="15618" max="15618" width="12" customWidth="1"/>
    <col min="15619" max="15619" width="11.875" customWidth="1"/>
    <col min="15620" max="15620" width="10.75" customWidth="1"/>
    <col min="15869" max="15869" width="16.125" customWidth="1"/>
    <col min="15870" max="15870" width="31.875" customWidth="1"/>
    <col min="15871" max="15871" width="18.75" customWidth="1"/>
    <col min="15872" max="15872" width="11.375" customWidth="1"/>
    <col min="15873" max="15873" width="10.75" customWidth="1"/>
    <col min="15874" max="15874" width="12" customWidth="1"/>
    <col min="15875" max="15875" width="11.875" customWidth="1"/>
    <col min="15876" max="15876" width="10.75" customWidth="1"/>
    <col min="16125" max="16125" width="16.125" customWidth="1"/>
    <col min="16126" max="16126" width="31.875" customWidth="1"/>
    <col min="16127" max="16127" width="18.75" customWidth="1"/>
    <col min="16128" max="16128" width="11.375" customWidth="1"/>
    <col min="16129" max="16129" width="10.75" customWidth="1"/>
    <col min="16130" max="16130" width="12" customWidth="1"/>
    <col min="16131" max="16131" width="11.875" customWidth="1"/>
    <col min="16132" max="16132" width="10.75" customWidth="1"/>
  </cols>
  <sheetData>
    <row r="1" spans="1:11" x14ac:dyDescent="0.2">
      <c r="A1" s="28"/>
      <c r="B1" s="29"/>
      <c r="C1" s="29"/>
      <c r="D1" s="9"/>
      <c r="E1" s="9"/>
      <c r="F1" s="11"/>
      <c r="G1" s="12"/>
      <c r="H1" s="12"/>
      <c r="I1" s="12"/>
    </row>
    <row r="2" spans="1:11" x14ac:dyDescent="0.2">
      <c r="A2" s="30"/>
      <c r="B2" s="31"/>
      <c r="C2" s="31"/>
      <c r="D2" s="9"/>
      <c r="E2" s="9"/>
      <c r="F2" s="11"/>
      <c r="G2" s="12"/>
      <c r="H2" s="12"/>
      <c r="I2" s="12"/>
    </row>
    <row r="3" spans="1:11" x14ac:dyDescent="0.2">
      <c r="A3" s="30"/>
      <c r="B3" s="31"/>
      <c r="C3" s="31"/>
      <c r="D3" s="9"/>
      <c r="E3" s="9"/>
      <c r="F3" s="11"/>
      <c r="G3" s="12"/>
      <c r="H3" s="12"/>
      <c r="I3" s="12"/>
    </row>
    <row r="4" spans="1:11" x14ac:dyDescent="0.2">
      <c r="A4" s="30"/>
      <c r="B4" s="31"/>
      <c r="C4" s="31"/>
      <c r="E4" s="9"/>
      <c r="F4" s="11"/>
      <c r="G4" s="12"/>
      <c r="H4" s="12"/>
      <c r="I4" s="12"/>
    </row>
    <row r="5" spans="1:11" ht="15.75" x14ac:dyDescent="0.25">
      <c r="A5" s="15"/>
      <c r="B5" s="16" t="s">
        <v>554</v>
      </c>
      <c r="C5" s="103"/>
      <c r="D5" s="104"/>
      <c r="E5" s="18"/>
      <c r="F5" s="19"/>
      <c r="G5" s="20"/>
      <c r="H5" s="21"/>
      <c r="I5" s="21"/>
      <c r="J5" s="13"/>
    </row>
    <row r="6" spans="1:11" ht="33" customHeight="1" x14ac:dyDescent="0.25">
      <c r="A6" s="15"/>
      <c r="B6" s="145" t="s">
        <v>1709</v>
      </c>
      <c r="C6" s="145"/>
      <c r="D6" s="145"/>
      <c r="E6" s="32"/>
      <c r="F6" s="22"/>
      <c r="G6" s="23"/>
      <c r="H6" s="23"/>
      <c r="I6" s="23"/>
      <c r="J6" s="13"/>
    </row>
    <row r="7" spans="1:11" ht="15" x14ac:dyDescent="0.25">
      <c r="A7" s="15"/>
      <c r="B7" s="24" t="s">
        <v>147</v>
      </c>
      <c r="C7" s="21"/>
      <c r="D7" s="13"/>
      <c r="E7" s="24"/>
      <c r="F7" s="25"/>
      <c r="H7" s="21"/>
      <c r="I7" s="21"/>
      <c r="J7" s="13"/>
    </row>
    <row r="8" spans="1:11" ht="31.5" customHeight="1" x14ac:dyDescent="0.2">
      <c r="A8" s="15"/>
      <c r="B8" s="27" t="s">
        <v>149</v>
      </c>
      <c r="C8" s="13"/>
      <c r="G8" s="20"/>
      <c r="J8" s="13"/>
    </row>
    <row r="9" spans="1:11" ht="15.75" x14ac:dyDescent="0.25">
      <c r="A9" s="33"/>
      <c r="B9" s="27" t="s">
        <v>150</v>
      </c>
      <c r="E9" s="34"/>
      <c r="F9" s="34"/>
      <c r="G9" s="34"/>
      <c r="H9" s="34"/>
      <c r="I9" s="34"/>
      <c r="J9" s="34"/>
      <c r="K9" s="35"/>
    </row>
    <row r="10" spans="1:11" ht="15.75" x14ac:dyDescent="0.25">
      <c r="A10" s="33"/>
      <c r="B10" s="27"/>
      <c r="C10" s="158" t="s">
        <v>148</v>
      </c>
      <c r="D10" s="158"/>
      <c r="E10" s="34"/>
      <c r="F10" s="34"/>
      <c r="G10" s="34"/>
      <c r="H10" s="34"/>
      <c r="I10" s="34"/>
      <c r="J10" s="34"/>
      <c r="K10" s="35"/>
    </row>
    <row r="11" spans="1:11" ht="15.75" x14ac:dyDescent="0.25">
      <c r="A11" s="33"/>
      <c r="B11" s="27"/>
      <c r="C11" s="159"/>
      <c r="D11" s="159"/>
      <c r="E11" s="36"/>
      <c r="F11" s="36"/>
      <c r="G11" s="36"/>
      <c r="H11" s="36"/>
      <c r="I11" s="36"/>
      <c r="J11" s="36"/>
      <c r="K11" s="35"/>
    </row>
    <row r="12" spans="1:11" ht="15.75" x14ac:dyDescent="0.3">
      <c r="A12" s="33"/>
      <c r="C12" s="26" t="s">
        <v>555</v>
      </c>
      <c r="D12" s="160"/>
      <c r="E12" s="160"/>
      <c r="F12" s="37"/>
      <c r="G12" s="37"/>
      <c r="H12" s="37"/>
      <c r="I12" s="37"/>
      <c r="J12" s="37"/>
      <c r="K12" s="35"/>
    </row>
    <row r="13" spans="1:11" ht="15.75" x14ac:dyDescent="0.2">
      <c r="D13" s="150"/>
      <c r="E13" s="150"/>
    </row>
    <row r="14" spans="1:11" s="38" customFormat="1" ht="16.5" thickBot="1" x14ac:dyDescent="0.3">
      <c r="A14"/>
      <c r="B14"/>
      <c r="C14"/>
      <c r="D14" s="150"/>
      <c r="E14" s="150"/>
    </row>
    <row r="15" spans="1:11" s="38" customFormat="1" ht="15.75" thickBot="1" x14ac:dyDescent="0.3">
      <c r="B15" s="151" t="s">
        <v>151</v>
      </c>
      <c r="C15" s="152"/>
      <c r="D15" s="152"/>
    </row>
    <row r="16" spans="1:11" s="38" customFormat="1" ht="15.75" customHeight="1" thickBot="1" x14ac:dyDescent="0.3">
      <c r="B16" s="39"/>
      <c r="C16" s="40"/>
      <c r="D16" s="40"/>
    </row>
    <row r="17" spans="2:7" s="38" customFormat="1" ht="15.75" thickBot="1" x14ac:dyDescent="0.3">
      <c r="B17" s="151" t="s">
        <v>553</v>
      </c>
      <c r="C17" s="152"/>
      <c r="D17" s="153"/>
    </row>
    <row r="18" spans="2:7" s="38" customFormat="1" ht="15" x14ac:dyDescent="0.25">
      <c r="B18" s="154" t="s">
        <v>153</v>
      </c>
      <c r="C18" s="154" t="s">
        <v>154</v>
      </c>
      <c r="D18" s="156" t="s">
        <v>155</v>
      </c>
    </row>
    <row r="19" spans="2:7" s="38" customFormat="1" ht="15.75" thickBot="1" x14ac:dyDescent="0.3">
      <c r="B19" s="155"/>
      <c r="C19" s="155"/>
      <c r="D19" s="157"/>
    </row>
    <row r="20" spans="2:7" s="38" customFormat="1" ht="15.75" thickBot="1" x14ac:dyDescent="0.3">
      <c r="B20" s="161"/>
      <c r="C20" s="162"/>
      <c r="D20" s="162"/>
    </row>
    <row r="21" spans="2:7" s="38" customFormat="1" ht="15" x14ac:dyDescent="0.25">
      <c r="B21" s="41"/>
      <c r="C21" s="163" t="s">
        <v>156</v>
      </c>
      <c r="D21" s="164"/>
    </row>
    <row r="22" spans="2:7" s="38" customFormat="1" ht="15" x14ac:dyDescent="0.25">
      <c r="B22" s="42" t="s">
        <v>157</v>
      </c>
      <c r="C22" s="43" t="s">
        <v>158</v>
      </c>
      <c r="D22" s="44">
        <v>2.5000000000000001E-3</v>
      </c>
    </row>
    <row r="23" spans="2:7" s="38" customFormat="1" ht="15" x14ac:dyDescent="0.25">
      <c r="B23" s="42" t="s">
        <v>159</v>
      </c>
      <c r="C23" s="43" t="s">
        <v>160</v>
      </c>
      <c r="D23" s="44">
        <v>2.5000000000000001E-3</v>
      </c>
      <c r="E23" s="45"/>
    </row>
    <row r="24" spans="2:7" s="38" customFormat="1" ht="15" x14ac:dyDescent="0.25">
      <c r="B24" s="42" t="s">
        <v>161</v>
      </c>
      <c r="C24" s="43" t="s">
        <v>162</v>
      </c>
      <c r="D24" s="44">
        <v>2E-3</v>
      </c>
    </row>
    <row r="25" spans="2:7" s="38" customFormat="1" ht="15" x14ac:dyDescent="0.25">
      <c r="B25" s="42" t="s">
        <v>163</v>
      </c>
      <c r="C25" s="43" t="s">
        <v>164</v>
      </c>
      <c r="D25" s="44">
        <v>3.3999999999999998E-3</v>
      </c>
    </row>
    <row r="26" spans="2:7" s="38" customFormat="1" ht="15.75" thickBot="1" x14ac:dyDescent="0.3">
      <c r="B26" s="165" t="s">
        <v>165</v>
      </c>
      <c r="C26" s="166"/>
      <c r="D26" s="46">
        <f>SUM(D22:D25)</f>
        <v>1.04E-2</v>
      </c>
    </row>
    <row r="27" spans="2:7" s="38" customFormat="1" ht="15.75" thickBot="1" x14ac:dyDescent="0.3">
      <c r="B27" s="167"/>
      <c r="C27" s="168"/>
      <c r="D27" s="168"/>
    </row>
    <row r="28" spans="2:7" s="38" customFormat="1" ht="15" x14ac:dyDescent="0.25">
      <c r="B28" s="41"/>
      <c r="C28" s="163" t="s">
        <v>166</v>
      </c>
      <c r="D28" s="164"/>
      <c r="G28"/>
    </row>
    <row r="29" spans="2:7" s="38" customFormat="1" ht="15" x14ac:dyDescent="0.25">
      <c r="B29" s="42" t="s">
        <v>167</v>
      </c>
      <c r="C29" s="43" t="s">
        <v>168</v>
      </c>
      <c r="D29" s="44">
        <v>0.02</v>
      </c>
      <c r="E29" s="38" t="s">
        <v>169</v>
      </c>
    </row>
    <row r="30" spans="2:7" s="38" customFormat="1" ht="15.75" thickBot="1" x14ac:dyDescent="0.3">
      <c r="B30" s="165" t="s">
        <v>170</v>
      </c>
      <c r="C30" s="166"/>
      <c r="D30" s="46">
        <f>SUM(D29)</f>
        <v>0.02</v>
      </c>
    </row>
    <row r="31" spans="2:7" s="38" customFormat="1" ht="15.75" thickBot="1" x14ac:dyDescent="0.3">
      <c r="B31" s="167"/>
      <c r="C31" s="168"/>
      <c r="D31" s="168"/>
    </row>
    <row r="32" spans="2:7" s="38" customFormat="1" ht="15" x14ac:dyDescent="0.25">
      <c r="B32" s="41"/>
      <c r="C32" s="163" t="s">
        <v>171</v>
      </c>
      <c r="D32" s="164"/>
    </row>
    <row r="33" spans="2:4" s="38" customFormat="1" ht="15" x14ac:dyDescent="0.25">
      <c r="B33" s="185" t="s">
        <v>172</v>
      </c>
      <c r="C33" s="43" t="s">
        <v>173</v>
      </c>
      <c r="D33" s="44">
        <v>6.4999999999999997E-3</v>
      </c>
    </row>
    <row r="34" spans="2:4" s="38" customFormat="1" ht="15" x14ac:dyDescent="0.25">
      <c r="B34" s="186"/>
      <c r="C34" s="43" t="s">
        <v>174</v>
      </c>
      <c r="D34" s="44">
        <v>0.03</v>
      </c>
    </row>
    <row r="35" spans="2:4" s="38" customFormat="1" ht="15" x14ac:dyDescent="0.25">
      <c r="B35" s="186"/>
      <c r="C35" s="188" t="s">
        <v>175</v>
      </c>
      <c r="D35" s="190">
        <v>0.03</v>
      </c>
    </row>
    <row r="36" spans="2:4" s="38" customFormat="1" ht="15" x14ac:dyDescent="0.25">
      <c r="B36" s="186"/>
      <c r="C36" s="189"/>
      <c r="D36" s="191"/>
    </row>
    <row r="37" spans="2:4" s="38" customFormat="1" ht="15" x14ac:dyDescent="0.25">
      <c r="B37" s="187"/>
      <c r="C37" s="47" t="s">
        <v>176</v>
      </c>
      <c r="D37" s="98">
        <v>4.4999999999999998E-2</v>
      </c>
    </row>
    <row r="38" spans="2:4" s="38" customFormat="1" ht="15.75" thickBot="1" x14ac:dyDescent="0.3">
      <c r="B38" s="165" t="s">
        <v>177</v>
      </c>
      <c r="C38" s="166"/>
      <c r="D38" s="46">
        <f>SUM(D33:D37)</f>
        <v>0.1115</v>
      </c>
    </row>
    <row r="39" spans="2:4" s="38" customFormat="1" ht="15" customHeight="1" x14ac:dyDescent="0.25">
      <c r="B39" s="183"/>
      <c r="C39" s="184"/>
      <c r="D39" s="184"/>
    </row>
    <row r="40" spans="2:4" s="38" customFormat="1" ht="15" x14ac:dyDescent="0.25">
      <c r="B40" s="169" t="s">
        <v>178</v>
      </c>
      <c r="C40" s="170"/>
      <c r="D40" s="170"/>
    </row>
    <row r="41" spans="2:4" s="38" customFormat="1" ht="15.75" thickBot="1" x14ac:dyDescent="0.3">
      <c r="B41" s="49"/>
      <c r="C41" s="50"/>
      <c r="D41" s="50"/>
    </row>
    <row r="42" spans="2:4" s="38" customFormat="1" ht="15" x14ac:dyDescent="0.25">
      <c r="B42" s="171"/>
      <c r="C42" s="172"/>
      <c r="D42" s="173"/>
    </row>
    <row r="43" spans="2:4" s="38" customFormat="1" ht="15.75" thickBot="1" x14ac:dyDescent="0.3">
      <c r="B43" s="174"/>
      <c r="C43" s="175"/>
      <c r="D43" s="176"/>
    </row>
    <row r="44" spans="2:4" s="38" customFormat="1" ht="15" customHeight="1" thickBot="1" x14ac:dyDescent="0.3">
      <c r="B44" s="51"/>
      <c r="C44" s="52"/>
      <c r="D44" s="53"/>
    </row>
    <row r="45" spans="2:4" s="38" customFormat="1" ht="15.75" customHeight="1" x14ac:dyDescent="0.25">
      <c r="B45" s="177" t="s">
        <v>179</v>
      </c>
      <c r="C45" s="178"/>
      <c r="D45" s="181">
        <f>ROUND(((((1+(D25+D22+D23))*(1+D24)*(1+D30))/(1-D38))-1),4)</f>
        <v>0.16</v>
      </c>
    </row>
    <row r="46" spans="2:4" s="38" customFormat="1" ht="15.75" thickBot="1" x14ac:dyDescent="0.3">
      <c r="B46" s="179"/>
      <c r="C46" s="180"/>
      <c r="D46" s="182"/>
    </row>
    <row r="47" spans="2:4" s="38" customFormat="1" ht="15.75" x14ac:dyDescent="0.25">
      <c r="B47" s="54"/>
      <c r="C47" s="55"/>
      <c r="D47" s="56"/>
    </row>
    <row r="48" spans="2:4" s="38" customFormat="1" ht="15" x14ac:dyDescent="0.25">
      <c r="B48" s="57"/>
      <c r="C48" s="58"/>
      <c r="D48" s="58"/>
    </row>
  </sheetData>
  <mergeCells count="28">
    <mergeCell ref="B30:C30"/>
    <mergeCell ref="B38:C38"/>
    <mergeCell ref="B40:D40"/>
    <mergeCell ref="B42:D43"/>
    <mergeCell ref="B45:C46"/>
    <mergeCell ref="D45:D46"/>
    <mergeCell ref="B39:D39"/>
    <mergeCell ref="C32:D32"/>
    <mergeCell ref="B33:B37"/>
    <mergeCell ref="C35:C36"/>
    <mergeCell ref="D35:D36"/>
    <mergeCell ref="B31:D31"/>
    <mergeCell ref="B20:D20"/>
    <mergeCell ref="C21:D21"/>
    <mergeCell ref="B26:C26"/>
    <mergeCell ref="B27:D27"/>
    <mergeCell ref="C28:D28"/>
    <mergeCell ref="B6:D6"/>
    <mergeCell ref="C10:D10"/>
    <mergeCell ref="C11:D11"/>
    <mergeCell ref="D12:E12"/>
    <mergeCell ref="D13:E13"/>
    <mergeCell ref="D14:E14"/>
    <mergeCell ref="B15:D15"/>
    <mergeCell ref="B17:D17"/>
    <mergeCell ref="B18:B19"/>
    <mergeCell ref="C18:C19"/>
    <mergeCell ref="D18:D19"/>
  </mergeCells>
  <pageMargins left="0.511811024" right="0.511811024" top="0.78740157499999996" bottom="0.78740157499999996" header="0.31496062000000002" footer="0.31496062000000002"/>
  <pageSetup paperSize="9" scale="91" orientation="portrait" r:id="rId1"/>
  <colBreaks count="1" manualBreakCount="1">
    <brk id="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view="pageBreakPreview" zoomScale="60" zoomScaleNormal="100" workbookViewId="0">
      <selection activeCell="C12" sqref="C12"/>
    </sheetView>
  </sheetViews>
  <sheetFormatPr defaultRowHeight="14.25" x14ac:dyDescent="0.2"/>
  <cols>
    <col min="2" max="2" width="16.125" customWidth="1"/>
    <col min="3" max="3" width="49.125" customWidth="1"/>
    <col min="4" max="4" width="18.75" customWidth="1"/>
    <col min="5" max="5" width="11.75" customWidth="1"/>
    <col min="7" max="7" width="11.5" customWidth="1"/>
    <col min="253" max="253" width="16.125" customWidth="1"/>
    <col min="254" max="254" width="31.875" customWidth="1"/>
    <col min="255" max="255" width="18.75" customWidth="1"/>
    <col min="256" max="256" width="11.375" customWidth="1"/>
    <col min="257" max="257" width="10.75" customWidth="1"/>
    <col min="258" max="258" width="12" customWidth="1"/>
    <col min="259" max="259" width="11.875" customWidth="1"/>
    <col min="260" max="260" width="10.75" customWidth="1"/>
    <col min="509" max="509" width="16.125" customWidth="1"/>
    <col min="510" max="510" width="31.875" customWidth="1"/>
    <col min="511" max="511" width="18.75" customWidth="1"/>
    <col min="512" max="512" width="11.375" customWidth="1"/>
    <col min="513" max="513" width="10.75" customWidth="1"/>
    <col min="514" max="514" width="12" customWidth="1"/>
    <col min="515" max="515" width="11.875" customWidth="1"/>
    <col min="516" max="516" width="10.75" customWidth="1"/>
    <col min="765" max="765" width="16.125" customWidth="1"/>
    <col min="766" max="766" width="31.875" customWidth="1"/>
    <col min="767" max="767" width="18.75" customWidth="1"/>
    <col min="768" max="768" width="11.375" customWidth="1"/>
    <col min="769" max="769" width="10.75" customWidth="1"/>
    <col min="770" max="770" width="12" customWidth="1"/>
    <col min="771" max="771" width="11.875" customWidth="1"/>
    <col min="772" max="772" width="10.75" customWidth="1"/>
    <col min="1021" max="1021" width="16.125" customWidth="1"/>
    <col min="1022" max="1022" width="31.875" customWidth="1"/>
    <col min="1023" max="1023" width="18.75" customWidth="1"/>
    <col min="1024" max="1024" width="11.375" customWidth="1"/>
    <col min="1025" max="1025" width="10.75" customWidth="1"/>
    <col min="1026" max="1026" width="12" customWidth="1"/>
    <col min="1027" max="1027" width="11.875" customWidth="1"/>
    <col min="1028" max="1028" width="10.75" customWidth="1"/>
    <col min="1277" max="1277" width="16.125" customWidth="1"/>
    <col min="1278" max="1278" width="31.875" customWidth="1"/>
    <col min="1279" max="1279" width="18.75" customWidth="1"/>
    <col min="1280" max="1280" width="11.375" customWidth="1"/>
    <col min="1281" max="1281" width="10.75" customWidth="1"/>
    <col min="1282" max="1282" width="12" customWidth="1"/>
    <col min="1283" max="1283" width="11.875" customWidth="1"/>
    <col min="1284" max="1284" width="10.75" customWidth="1"/>
    <col min="1533" max="1533" width="16.125" customWidth="1"/>
    <col min="1534" max="1534" width="31.875" customWidth="1"/>
    <col min="1535" max="1535" width="18.75" customWidth="1"/>
    <col min="1536" max="1536" width="11.375" customWidth="1"/>
    <col min="1537" max="1537" width="10.75" customWidth="1"/>
    <col min="1538" max="1538" width="12" customWidth="1"/>
    <col min="1539" max="1539" width="11.875" customWidth="1"/>
    <col min="1540" max="1540" width="10.75" customWidth="1"/>
    <col min="1789" max="1789" width="16.125" customWidth="1"/>
    <col min="1790" max="1790" width="31.875" customWidth="1"/>
    <col min="1791" max="1791" width="18.75" customWidth="1"/>
    <col min="1792" max="1792" width="11.375" customWidth="1"/>
    <col min="1793" max="1793" width="10.75" customWidth="1"/>
    <col min="1794" max="1794" width="12" customWidth="1"/>
    <col min="1795" max="1795" width="11.875" customWidth="1"/>
    <col min="1796" max="1796" width="10.75" customWidth="1"/>
    <col min="2045" max="2045" width="16.125" customWidth="1"/>
    <col min="2046" max="2046" width="31.875" customWidth="1"/>
    <col min="2047" max="2047" width="18.75" customWidth="1"/>
    <col min="2048" max="2048" width="11.375" customWidth="1"/>
    <col min="2049" max="2049" width="10.75" customWidth="1"/>
    <col min="2050" max="2050" width="12" customWidth="1"/>
    <col min="2051" max="2051" width="11.875" customWidth="1"/>
    <col min="2052" max="2052" width="10.75" customWidth="1"/>
    <col min="2301" max="2301" width="16.125" customWidth="1"/>
    <col min="2302" max="2302" width="31.875" customWidth="1"/>
    <col min="2303" max="2303" width="18.75" customWidth="1"/>
    <col min="2304" max="2304" width="11.375" customWidth="1"/>
    <col min="2305" max="2305" width="10.75" customWidth="1"/>
    <col min="2306" max="2306" width="12" customWidth="1"/>
    <col min="2307" max="2307" width="11.875" customWidth="1"/>
    <col min="2308" max="2308" width="10.75" customWidth="1"/>
    <col min="2557" max="2557" width="16.125" customWidth="1"/>
    <col min="2558" max="2558" width="31.875" customWidth="1"/>
    <col min="2559" max="2559" width="18.75" customWidth="1"/>
    <col min="2560" max="2560" width="11.375" customWidth="1"/>
    <col min="2561" max="2561" width="10.75" customWidth="1"/>
    <col min="2562" max="2562" width="12" customWidth="1"/>
    <col min="2563" max="2563" width="11.875" customWidth="1"/>
    <col min="2564" max="2564" width="10.75" customWidth="1"/>
    <col min="2813" max="2813" width="16.125" customWidth="1"/>
    <col min="2814" max="2814" width="31.875" customWidth="1"/>
    <col min="2815" max="2815" width="18.75" customWidth="1"/>
    <col min="2816" max="2816" width="11.375" customWidth="1"/>
    <col min="2817" max="2817" width="10.75" customWidth="1"/>
    <col min="2818" max="2818" width="12" customWidth="1"/>
    <col min="2819" max="2819" width="11.875" customWidth="1"/>
    <col min="2820" max="2820" width="10.75" customWidth="1"/>
    <col min="3069" max="3069" width="16.125" customWidth="1"/>
    <col min="3070" max="3070" width="31.875" customWidth="1"/>
    <col min="3071" max="3071" width="18.75" customWidth="1"/>
    <col min="3072" max="3072" width="11.375" customWidth="1"/>
    <col min="3073" max="3073" width="10.75" customWidth="1"/>
    <col min="3074" max="3074" width="12" customWidth="1"/>
    <col min="3075" max="3075" width="11.875" customWidth="1"/>
    <col min="3076" max="3076" width="10.75" customWidth="1"/>
    <col min="3325" max="3325" width="16.125" customWidth="1"/>
    <col min="3326" max="3326" width="31.875" customWidth="1"/>
    <col min="3327" max="3327" width="18.75" customWidth="1"/>
    <col min="3328" max="3328" width="11.375" customWidth="1"/>
    <col min="3329" max="3329" width="10.75" customWidth="1"/>
    <col min="3330" max="3330" width="12" customWidth="1"/>
    <col min="3331" max="3331" width="11.875" customWidth="1"/>
    <col min="3332" max="3332" width="10.75" customWidth="1"/>
    <col min="3581" max="3581" width="16.125" customWidth="1"/>
    <col min="3582" max="3582" width="31.875" customWidth="1"/>
    <col min="3583" max="3583" width="18.75" customWidth="1"/>
    <col min="3584" max="3584" width="11.375" customWidth="1"/>
    <col min="3585" max="3585" width="10.75" customWidth="1"/>
    <col min="3586" max="3586" width="12" customWidth="1"/>
    <col min="3587" max="3587" width="11.875" customWidth="1"/>
    <col min="3588" max="3588" width="10.75" customWidth="1"/>
    <col min="3837" max="3837" width="16.125" customWidth="1"/>
    <col min="3838" max="3838" width="31.875" customWidth="1"/>
    <col min="3839" max="3839" width="18.75" customWidth="1"/>
    <col min="3840" max="3840" width="11.375" customWidth="1"/>
    <col min="3841" max="3841" width="10.75" customWidth="1"/>
    <col min="3842" max="3842" width="12" customWidth="1"/>
    <col min="3843" max="3843" width="11.875" customWidth="1"/>
    <col min="3844" max="3844" width="10.75" customWidth="1"/>
    <col min="4093" max="4093" width="16.125" customWidth="1"/>
    <col min="4094" max="4094" width="31.875" customWidth="1"/>
    <col min="4095" max="4095" width="18.75" customWidth="1"/>
    <col min="4096" max="4096" width="11.375" customWidth="1"/>
    <col min="4097" max="4097" width="10.75" customWidth="1"/>
    <col min="4098" max="4098" width="12" customWidth="1"/>
    <col min="4099" max="4099" width="11.875" customWidth="1"/>
    <col min="4100" max="4100" width="10.75" customWidth="1"/>
    <col min="4349" max="4349" width="16.125" customWidth="1"/>
    <col min="4350" max="4350" width="31.875" customWidth="1"/>
    <col min="4351" max="4351" width="18.75" customWidth="1"/>
    <col min="4352" max="4352" width="11.375" customWidth="1"/>
    <col min="4353" max="4353" width="10.75" customWidth="1"/>
    <col min="4354" max="4354" width="12" customWidth="1"/>
    <col min="4355" max="4355" width="11.875" customWidth="1"/>
    <col min="4356" max="4356" width="10.75" customWidth="1"/>
    <col min="4605" max="4605" width="16.125" customWidth="1"/>
    <col min="4606" max="4606" width="31.875" customWidth="1"/>
    <col min="4607" max="4607" width="18.75" customWidth="1"/>
    <col min="4608" max="4608" width="11.375" customWidth="1"/>
    <col min="4609" max="4609" width="10.75" customWidth="1"/>
    <col min="4610" max="4610" width="12" customWidth="1"/>
    <col min="4611" max="4611" width="11.875" customWidth="1"/>
    <col min="4612" max="4612" width="10.75" customWidth="1"/>
    <col min="4861" max="4861" width="16.125" customWidth="1"/>
    <col min="4862" max="4862" width="31.875" customWidth="1"/>
    <col min="4863" max="4863" width="18.75" customWidth="1"/>
    <col min="4864" max="4864" width="11.375" customWidth="1"/>
    <col min="4865" max="4865" width="10.75" customWidth="1"/>
    <col min="4866" max="4866" width="12" customWidth="1"/>
    <col min="4867" max="4867" width="11.875" customWidth="1"/>
    <col min="4868" max="4868" width="10.75" customWidth="1"/>
    <col min="5117" max="5117" width="16.125" customWidth="1"/>
    <col min="5118" max="5118" width="31.875" customWidth="1"/>
    <col min="5119" max="5119" width="18.75" customWidth="1"/>
    <col min="5120" max="5120" width="11.375" customWidth="1"/>
    <col min="5121" max="5121" width="10.75" customWidth="1"/>
    <col min="5122" max="5122" width="12" customWidth="1"/>
    <col min="5123" max="5123" width="11.875" customWidth="1"/>
    <col min="5124" max="5124" width="10.75" customWidth="1"/>
    <col min="5373" max="5373" width="16.125" customWidth="1"/>
    <col min="5374" max="5374" width="31.875" customWidth="1"/>
    <col min="5375" max="5375" width="18.75" customWidth="1"/>
    <col min="5376" max="5376" width="11.375" customWidth="1"/>
    <col min="5377" max="5377" width="10.75" customWidth="1"/>
    <col min="5378" max="5378" width="12" customWidth="1"/>
    <col min="5379" max="5379" width="11.875" customWidth="1"/>
    <col min="5380" max="5380" width="10.75" customWidth="1"/>
    <col min="5629" max="5629" width="16.125" customWidth="1"/>
    <col min="5630" max="5630" width="31.875" customWidth="1"/>
    <col min="5631" max="5631" width="18.75" customWidth="1"/>
    <col min="5632" max="5632" width="11.375" customWidth="1"/>
    <col min="5633" max="5633" width="10.75" customWidth="1"/>
    <col min="5634" max="5634" width="12" customWidth="1"/>
    <col min="5635" max="5635" width="11.875" customWidth="1"/>
    <col min="5636" max="5636" width="10.75" customWidth="1"/>
    <col min="5885" max="5885" width="16.125" customWidth="1"/>
    <col min="5886" max="5886" width="31.875" customWidth="1"/>
    <col min="5887" max="5887" width="18.75" customWidth="1"/>
    <col min="5888" max="5888" width="11.375" customWidth="1"/>
    <col min="5889" max="5889" width="10.75" customWidth="1"/>
    <col min="5890" max="5890" width="12" customWidth="1"/>
    <col min="5891" max="5891" width="11.875" customWidth="1"/>
    <col min="5892" max="5892" width="10.75" customWidth="1"/>
    <col min="6141" max="6141" width="16.125" customWidth="1"/>
    <col min="6142" max="6142" width="31.875" customWidth="1"/>
    <col min="6143" max="6143" width="18.75" customWidth="1"/>
    <col min="6144" max="6144" width="11.375" customWidth="1"/>
    <col min="6145" max="6145" width="10.75" customWidth="1"/>
    <col min="6146" max="6146" width="12" customWidth="1"/>
    <col min="6147" max="6147" width="11.875" customWidth="1"/>
    <col min="6148" max="6148" width="10.75" customWidth="1"/>
    <col min="6397" max="6397" width="16.125" customWidth="1"/>
    <col min="6398" max="6398" width="31.875" customWidth="1"/>
    <col min="6399" max="6399" width="18.75" customWidth="1"/>
    <col min="6400" max="6400" width="11.375" customWidth="1"/>
    <col min="6401" max="6401" width="10.75" customWidth="1"/>
    <col min="6402" max="6402" width="12" customWidth="1"/>
    <col min="6403" max="6403" width="11.875" customWidth="1"/>
    <col min="6404" max="6404" width="10.75" customWidth="1"/>
    <col min="6653" max="6653" width="16.125" customWidth="1"/>
    <col min="6654" max="6654" width="31.875" customWidth="1"/>
    <col min="6655" max="6655" width="18.75" customWidth="1"/>
    <col min="6656" max="6656" width="11.375" customWidth="1"/>
    <col min="6657" max="6657" width="10.75" customWidth="1"/>
    <col min="6658" max="6658" width="12" customWidth="1"/>
    <col min="6659" max="6659" width="11.875" customWidth="1"/>
    <col min="6660" max="6660" width="10.75" customWidth="1"/>
    <col min="6909" max="6909" width="16.125" customWidth="1"/>
    <col min="6910" max="6910" width="31.875" customWidth="1"/>
    <col min="6911" max="6911" width="18.75" customWidth="1"/>
    <col min="6912" max="6912" width="11.375" customWidth="1"/>
    <col min="6913" max="6913" width="10.75" customWidth="1"/>
    <col min="6914" max="6914" width="12" customWidth="1"/>
    <col min="6915" max="6915" width="11.875" customWidth="1"/>
    <col min="6916" max="6916" width="10.75" customWidth="1"/>
    <col min="7165" max="7165" width="16.125" customWidth="1"/>
    <col min="7166" max="7166" width="31.875" customWidth="1"/>
    <col min="7167" max="7167" width="18.75" customWidth="1"/>
    <col min="7168" max="7168" width="11.375" customWidth="1"/>
    <col min="7169" max="7169" width="10.75" customWidth="1"/>
    <col min="7170" max="7170" width="12" customWidth="1"/>
    <col min="7171" max="7171" width="11.875" customWidth="1"/>
    <col min="7172" max="7172" width="10.75" customWidth="1"/>
    <col min="7421" max="7421" width="16.125" customWidth="1"/>
    <col min="7422" max="7422" width="31.875" customWidth="1"/>
    <col min="7423" max="7423" width="18.75" customWidth="1"/>
    <col min="7424" max="7424" width="11.375" customWidth="1"/>
    <col min="7425" max="7425" width="10.75" customWidth="1"/>
    <col min="7426" max="7426" width="12" customWidth="1"/>
    <col min="7427" max="7427" width="11.875" customWidth="1"/>
    <col min="7428" max="7428" width="10.75" customWidth="1"/>
    <col min="7677" max="7677" width="16.125" customWidth="1"/>
    <col min="7678" max="7678" width="31.875" customWidth="1"/>
    <col min="7679" max="7679" width="18.75" customWidth="1"/>
    <col min="7680" max="7680" width="11.375" customWidth="1"/>
    <col min="7681" max="7681" width="10.75" customWidth="1"/>
    <col min="7682" max="7682" width="12" customWidth="1"/>
    <col min="7683" max="7683" width="11.875" customWidth="1"/>
    <col min="7684" max="7684" width="10.75" customWidth="1"/>
    <col min="7933" max="7933" width="16.125" customWidth="1"/>
    <col min="7934" max="7934" width="31.875" customWidth="1"/>
    <col min="7935" max="7935" width="18.75" customWidth="1"/>
    <col min="7936" max="7936" width="11.375" customWidth="1"/>
    <col min="7937" max="7937" width="10.75" customWidth="1"/>
    <col min="7938" max="7938" width="12" customWidth="1"/>
    <col min="7939" max="7939" width="11.875" customWidth="1"/>
    <col min="7940" max="7940" width="10.75" customWidth="1"/>
    <col min="8189" max="8189" width="16.125" customWidth="1"/>
    <col min="8190" max="8190" width="31.875" customWidth="1"/>
    <col min="8191" max="8191" width="18.75" customWidth="1"/>
    <col min="8192" max="8192" width="11.375" customWidth="1"/>
    <col min="8193" max="8193" width="10.75" customWidth="1"/>
    <col min="8194" max="8194" width="12" customWidth="1"/>
    <col min="8195" max="8195" width="11.875" customWidth="1"/>
    <col min="8196" max="8196" width="10.75" customWidth="1"/>
    <col min="8445" max="8445" width="16.125" customWidth="1"/>
    <col min="8446" max="8446" width="31.875" customWidth="1"/>
    <col min="8447" max="8447" width="18.75" customWidth="1"/>
    <col min="8448" max="8448" width="11.375" customWidth="1"/>
    <col min="8449" max="8449" width="10.75" customWidth="1"/>
    <col min="8450" max="8450" width="12" customWidth="1"/>
    <col min="8451" max="8451" width="11.875" customWidth="1"/>
    <col min="8452" max="8452" width="10.75" customWidth="1"/>
    <col min="8701" max="8701" width="16.125" customWidth="1"/>
    <col min="8702" max="8702" width="31.875" customWidth="1"/>
    <col min="8703" max="8703" width="18.75" customWidth="1"/>
    <col min="8704" max="8704" width="11.375" customWidth="1"/>
    <col min="8705" max="8705" width="10.75" customWidth="1"/>
    <col min="8706" max="8706" width="12" customWidth="1"/>
    <col min="8707" max="8707" width="11.875" customWidth="1"/>
    <col min="8708" max="8708" width="10.75" customWidth="1"/>
    <col min="8957" max="8957" width="16.125" customWidth="1"/>
    <col min="8958" max="8958" width="31.875" customWidth="1"/>
    <col min="8959" max="8959" width="18.75" customWidth="1"/>
    <col min="8960" max="8960" width="11.375" customWidth="1"/>
    <col min="8961" max="8961" width="10.75" customWidth="1"/>
    <col min="8962" max="8962" width="12" customWidth="1"/>
    <col min="8963" max="8963" width="11.875" customWidth="1"/>
    <col min="8964" max="8964" width="10.75" customWidth="1"/>
    <col min="9213" max="9213" width="16.125" customWidth="1"/>
    <col min="9214" max="9214" width="31.875" customWidth="1"/>
    <col min="9215" max="9215" width="18.75" customWidth="1"/>
    <col min="9216" max="9216" width="11.375" customWidth="1"/>
    <col min="9217" max="9217" width="10.75" customWidth="1"/>
    <col min="9218" max="9218" width="12" customWidth="1"/>
    <col min="9219" max="9219" width="11.875" customWidth="1"/>
    <col min="9220" max="9220" width="10.75" customWidth="1"/>
    <col min="9469" max="9469" width="16.125" customWidth="1"/>
    <col min="9470" max="9470" width="31.875" customWidth="1"/>
    <col min="9471" max="9471" width="18.75" customWidth="1"/>
    <col min="9472" max="9472" width="11.375" customWidth="1"/>
    <col min="9473" max="9473" width="10.75" customWidth="1"/>
    <col min="9474" max="9474" width="12" customWidth="1"/>
    <col min="9475" max="9475" width="11.875" customWidth="1"/>
    <col min="9476" max="9476" width="10.75" customWidth="1"/>
    <col min="9725" max="9725" width="16.125" customWidth="1"/>
    <col min="9726" max="9726" width="31.875" customWidth="1"/>
    <col min="9727" max="9727" width="18.75" customWidth="1"/>
    <col min="9728" max="9728" width="11.375" customWidth="1"/>
    <col min="9729" max="9729" width="10.75" customWidth="1"/>
    <col min="9730" max="9730" width="12" customWidth="1"/>
    <col min="9731" max="9731" width="11.875" customWidth="1"/>
    <col min="9732" max="9732" width="10.75" customWidth="1"/>
    <col min="9981" max="9981" width="16.125" customWidth="1"/>
    <col min="9982" max="9982" width="31.875" customWidth="1"/>
    <col min="9983" max="9983" width="18.75" customWidth="1"/>
    <col min="9984" max="9984" width="11.375" customWidth="1"/>
    <col min="9985" max="9985" width="10.75" customWidth="1"/>
    <col min="9986" max="9986" width="12" customWidth="1"/>
    <col min="9987" max="9987" width="11.875" customWidth="1"/>
    <col min="9988" max="9988" width="10.75" customWidth="1"/>
    <col min="10237" max="10237" width="16.125" customWidth="1"/>
    <col min="10238" max="10238" width="31.875" customWidth="1"/>
    <col min="10239" max="10239" width="18.75" customWidth="1"/>
    <col min="10240" max="10240" width="11.375" customWidth="1"/>
    <col min="10241" max="10241" width="10.75" customWidth="1"/>
    <col min="10242" max="10242" width="12" customWidth="1"/>
    <col min="10243" max="10243" width="11.875" customWidth="1"/>
    <col min="10244" max="10244" width="10.75" customWidth="1"/>
    <col min="10493" max="10493" width="16.125" customWidth="1"/>
    <col min="10494" max="10494" width="31.875" customWidth="1"/>
    <col min="10495" max="10495" width="18.75" customWidth="1"/>
    <col min="10496" max="10496" width="11.375" customWidth="1"/>
    <col min="10497" max="10497" width="10.75" customWidth="1"/>
    <col min="10498" max="10498" width="12" customWidth="1"/>
    <col min="10499" max="10499" width="11.875" customWidth="1"/>
    <col min="10500" max="10500" width="10.75" customWidth="1"/>
    <col min="10749" max="10749" width="16.125" customWidth="1"/>
    <col min="10750" max="10750" width="31.875" customWidth="1"/>
    <col min="10751" max="10751" width="18.75" customWidth="1"/>
    <col min="10752" max="10752" width="11.375" customWidth="1"/>
    <col min="10753" max="10753" width="10.75" customWidth="1"/>
    <col min="10754" max="10754" width="12" customWidth="1"/>
    <col min="10755" max="10755" width="11.875" customWidth="1"/>
    <col min="10756" max="10756" width="10.75" customWidth="1"/>
    <col min="11005" max="11005" width="16.125" customWidth="1"/>
    <col min="11006" max="11006" width="31.875" customWidth="1"/>
    <col min="11007" max="11007" width="18.75" customWidth="1"/>
    <col min="11008" max="11008" width="11.375" customWidth="1"/>
    <col min="11009" max="11009" width="10.75" customWidth="1"/>
    <col min="11010" max="11010" width="12" customWidth="1"/>
    <col min="11011" max="11011" width="11.875" customWidth="1"/>
    <col min="11012" max="11012" width="10.75" customWidth="1"/>
    <col min="11261" max="11261" width="16.125" customWidth="1"/>
    <col min="11262" max="11262" width="31.875" customWidth="1"/>
    <col min="11263" max="11263" width="18.75" customWidth="1"/>
    <col min="11264" max="11264" width="11.375" customWidth="1"/>
    <col min="11265" max="11265" width="10.75" customWidth="1"/>
    <col min="11266" max="11266" width="12" customWidth="1"/>
    <col min="11267" max="11267" width="11.875" customWidth="1"/>
    <col min="11268" max="11268" width="10.75" customWidth="1"/>
    <col min="11517" max="11517" width="16.125" customWidth="1"/>
    <col min="11518" max="11518" width="31.875" customWidth="1"/>
    <col min="11519" max="11519" width="18.75" customWidth="1"/>
    <col min="11520" max="11520" width="11.375" customWidth="1"/>
    <col min="11521" max="11521" width="10.75" customWidth="1"/>
    <col min="11522" max="11522" width="12" customWidth="1"/>
    <col min="11523" max="11523" width="11.875" customWidth="1"/>
    <col min="11524" max="11524" width="10.75" customWidth="1"/>
    <col min="11773" max="11773" width="16.125" customWidth="1"/>
    <col min="11774" max="11774" width="31.875" customWidth="1"/>
    <col min="11775" max="11775" width="18.75" customWidth="1"/>
    <col min="11776" max="11776" width="11.375" customWidth="1"/>
    <col min="11777" max="11777" width="10.75" customWidth="1"/>
    <col min="11778" max="11778" width="12" customWidth="1"/>
    <col min="11779" max="11779" width="11.875" customWidth="1"/>
    <col min="11780" max="11780" width="10.75" customWidth="1"/>
    <col min="12029" max="12029" width="16.125" customWidth="1"/>
    <col min="12030" max="12030" width="31.875" customWidth="1"/>
    <col min="12031" max="12031" width="18.75" customWidth="1"/>
    <col min="12032" max="12032" width="11.375" customWidth="1"/>
    <col min="12033" max="12033" width="10.75" customWidth="1"/>
    <col min="12034" max="12034" width="12" customWidth="1"/>
    <col min="12035" max="12035" width="11.875" customWidth="1"/>
    <col min="12036" max="12036" width="10.75" customWidth="1"/>
    <col min="12285" max="12285" width="16.125" customWidth="1"/>
    <col min="12286" max="12286" width="31.875" customWidth="1"/>
    <col min="12287" max="12287" width="18.75" customWidth="1"/>
    <col min="12288" max="12288" width="11.375" customWidth="1"/>
    <col min="12289" max="12289" width="10.75" customWidth="1"/>
    <col min="12290" max="12290" width="12" customWidth="1"/>
    <col min="12291" max="12291" width="11.875" customWidth="1"/>
    <col min="12292" max="12292" width="10.75" customWidth="1"/>
    <col min="12541" max="12541" width="16.125" customWidth="1"/>
    <col min="12542" max="12542" width="31.875" customWidth="1"/>
    <col min="12543" max="12543" width="18.75" customWidth="1"/>
    <col min="12544" max="12544" width="11.375" customWidth="1"/>
    <col min="12545" max="12545" width="10.75" customWidth="1"/>
    <col min="12546" max="12546" width="12" customWidth="1"/>
    <col min="12547" max="12547" width="11.875" customWidth="1"/>
    <col min="12548" max="12548" width="10.75" customWidth="1"/>
    <col min="12797" max="12797" width="16.125" customWidth="1"/>
    <col min="12798" max="12798" width="31.875" customWidth="1"/>
    <col min="12799" max="12799" width="18.75" customWidth="1"/>
    <col min="12800" max="12800" width="11.375" customWidth="1"/>
    <col min="12801" max="12801" width="10.75" customWidth="1"/>
    <col min="12802" max="12802" width="12" customWidth="1"/>
    <col min="12803" max="12803" width="11.875" customWidth="1"/>
    <col min="12804" max="12804" width="10.75" customWidth="1"/>
    <col min="13053" max="13053" width="16.125" customWidth="1"/>
    <col min="13054" max="13054" width="31.875" customWidth="1"/>
    <col min="13055" max="13055" width="18.75" customWidth="1"/>
    <col min="13056" max="13056" width="11.375" customWidth="1"/>
    <col min="13057" max="13057" width="10.75" customWidth="1"/>
    <col min="13058" max="13058" width="12" customWidth="1"/>
    <col min="13059" max="13059" width="11.875" customWidth="1"/>
    <col min="13060" max="13060" width="10.75" customWidth="1"/>
    <col min="13309" max="13309" width="16.125" customWidth="1"/>
    <col min="13310" max="13310" width="31.875" customWidth="1"/>
    <col min="13311" max="13311" width="18.75" customWidth="1"/>
    <col min="13312" max="13312" width="11.375" customWidth="1"/>
    <col min="13313" max="13313" width="10.75" customWidth="1"/>
    <col min="13314" max="13314" width="12" customWidth="1"/>
    <col min="13315" max="13315" width="11.875" customWidth="1"/>
    <col min="13316" max="13316" width="10.75" customWidth="1"/>
    <col min="13565" max="13565" width="16.125" customWidth="1"/>
    <col min="13566" max="13566" width="31.875" customWidth="1"/>
    <col min="13567" max="13567" width="18.75" customWidth="1"/>
    <col min="13568" max="13568" width="11.375" customWidth="1"/>
    <col min="13569" max="13569" width="10.75" customWidth="1"/>
    <col min="13570" max="13570" width="12" customWidth="1"/>
    <col min="13571" max="13571" width="11.875" customWidth="1"/>
    <col min="13572" max="13572" width="10.75" customWidth="1"/>
    <col min="13821" max="13821" width="16.125" customWidth="1"/>
    <col min="13822" max="13822" width="31.875" customWidth="1"/>
    <col min="13823" max="13823" width="18.75" customWidth="1"/>
    <col min="13824" max="13824" width="11.375" customWidth="1"/>
    <col min="13825" max="13825" width="10.75" customWidth="1"/>
    <col min="13826" max="13826" width="12" customWidth="1"/>
    <col min="13827" max="13827" width="11.875" customWidth="1"/>
    <col min="13828" max="13828" width="10.75" customWidth="1"/>
    <col min="14077" max="14077" width="16.125" customWidth="1"/>
    <col min="14078" max="14078" width="31.875" customWidth="1"/>
    <col min="14079" max="14079" width="18.75" customWidth="1"/>
    <col min="14080" max="14080" width="11.375" customWidth="1"/>
    <col min="14081" max="14081" width="10.75" customWidth="1"/>
    <col min="14082" max="14082" width="12" customWidth="1"/>
    <col min="14083" max="14083" width="11.875" customWidth="1"/>
    <col min="14084" max="14084" width="10.75" customWidth="1"/>
    <col min="14333" max="14333" width="16.125" customWidth="1"/>
    <col min="14334" max="14334" width="31.875" customWidth="1"/>
    <col min="14335" max="14335" width="18.75" customWidth="1"/>
    <col min="14336" max="14336" width="11.375" customWidth="1"/>
    <col min="14337" max="14337" width="10.75" customWidth="1"/>
    <col min="14338" max="14338" width="12" customWidth="1"/>
    <col min="14339" max="14339" width="11.875" customWidth="1"/>
    <col min="14340" max="14340" width="10.75" customWidth="1"/>
    <col min="14589" max="14589" width="16.125" customWidth="1"/>
    <col min="14590" max="14590" width="31.875" customWidth="1"/>
    <col min="14591" max="14591" width="18.75" customWidth="1"/>
    <col min="14592" max="14592" width="11.375" customWidth="1"/>
    <col min="14593" max="14593" width="10.75" customWidth="1"/>
    <col min="14594" max="14594" width="12" customWidth="1"/>
    <col min="14595" max="14595" width="11.875" customWidth="1"/>
    <col min="14596" max="14596" width="10.75" customWidth="1"/>
    <col min="14845" max="14845" width="16.125" customWidth="1"/>
    <col min="14846" max="14846" width="31.875" customWidth="1"/>
    <col min="14847" max="14847" width="18.75" customWidth="1"/>
    <col min="14848" max="14848" width="11.375" customWidth="1"/>
    <col min="14849" max="14849" width="10.75" customWidth="1"/>
    <col min="14850" max="14850" width="12" customWidth="1"/>
    <col min="14851" max="14851" width="11.875" customWidth="1"/>
    <col min="14852" max="14852" width="10.75" customWidth="1"/>
    <col min="15101" max="15101" width="16.125" customWidth="1"/>
    <col min="15102" max="15102" width="31.875" customWidth="1"/>
    <col min="15103" max="15103" width="18.75" customWidth="1"/>
    <col min="15104" max="15104" width="11.375" customWidth="1"/>
    <col min="15105" max="15105" width="10.75" customWidth="1"/>
    <col min="15106" max="15106" width="12" customWidth="1"/>
    <col min="15107" max="15107" width="11.875" customWidth="1"/>
    <col min="15108" max="15108" width="10.75" customWidth="1"/>
    <col min="15357" max="15357" width="16.125" customWidth="1"/>
    <col min="15358" max="15358" width="31.875" customWidth="1"/>
    <col min="15359" max="15359" width="18.75" customWidth="1"/>
    <col min="15360" max="15360" width="11.375" customWidth="1"/>
    <col min="15361" max="15361" width="10.75" customWidth="1"/>
    <col min="15362" max="15362" width="12" customWidth="1"/>
    <col min="15363" max="15363" width="11.875" customWidth="1"/>
    <col min="15364" max="15364" width="10.75" customWidth="1"/>
    <col min="15613" max="15613" width="16.125" customWidth="1"/>
    <col min="15614" max="15614" width="31.875" customWidth="1"/>
    <col min="15615" max="15615" width="18.75" customWidth="1"/>
    <col min="15616" max="15616" width="11.375" customWidth="1"/>
    <col min="15617" max="15617" width="10.75" customWidth="1"/>
    <col min="15618" max="15618" width="12" customWidth="1"/>
    <col min="15619" max="15619" width="11.875" customWidth="1"/>
    <col min="15620" max="15620" width="10.75" customWidth="1"/>
    <col min="15869" max="15869" width="16.125" customWidth="1"/>
    <col min="15870" max="15870" width="31.875" customWidth="1"/>
    <col min="15871" max="15871" width="18.75" customWidth="1"/>
    <col min="15872" max="15872" width="11.375" customWidth="1"/>
    <col min="15873" max="15873" width="10.75" customWidth="1"/>
    <col min="15874" max="15874" width="12" customWidth="1"/>
    <col min="15875" max="15875" width="11.875" customWidth="1"/>
    <col min="15876" max="15876" width="10.75" customWidth="1"/>
    <col min="16125" max="16125" width="16.125" customWidth="1"/>
    <col min="16126" max="16126" width="31.875" customWidth="1"/>
    <col min="16127" max="16127" width="18.75" customWidth="1"/>
    <col min="16128" max="16128" width="11.375" customWidth="1"/>
    <col min="16129" max="16129" width="10.75" customWidth="1"/>
    <col min="16130" max="16130" width="12" customWidth="1"/>
    <col min="16131" max="16131" width="11.875" customWidth="1"/>
    <col min="16132" max="16132" width="10.75" customWidth="1"/>
  </cols>
  <sheetData>
    <row r="1" spans="1:11" x14ac:dyDescent="0.2">
      <c r="A1" s="28"/>
      <c r="B1" s="29"/>
      <c r="C1" s="29"/>
      <c r="D1" s="9"/>
      <c r="E1" s="9"/>
      <c r="F1" s="11"/>
      <c r="G1" s="12"/>
      <c r="H1" s="12"/>
      <c r="I1" s="12"/>
    </row>
    <row r="2" spans="1:11" x14ac:dyDescent="0.2">
      <c r="A2" s="30"/>
      <c r="B2" s="31"/>
      <c r="C2" s="31"/>
      <c r="D2" s="9"/>
      <c r="E2" s="9"/>
      <c r="F2" s="11"/>
      <c r="G2" s="12"/>
      <c r="H2" s="12"/>
      <c r="I2" s="12"/>
    </row>
    <row r="3" spans="1:11" x14ac:dyDescent="0.2">
      <c r="A3" s="30"/>
      <c r="B3" s="31"/>
      <c r="C3" s="31"/>
      <c r="D3" s="9"/>
      <c r="E3" s="9"/>
      <c r="F3" s="11"/>
      <c r="G3" s="12"/>
      <c r="H3" s="12"/>
      <c r="I3" s="12"/>
    </row>
    <row r="4" spans="1:11" x14ac:dyDescent="0.2">
      <c r="A4" s="30"/>
      <c r="B4" s="31"/>
      <c r="C4" s="31"/>
      <c r="E4" s="9"/>
      <c r="F4" s="11"/>
      <c r="G4" s="12"/>
      <c r="H4" s="12"/>
      <c r="I4" s="12"/>
    </row>
    <row r="5" spans="1:11" ht="15.75" x14ac:dyDescent="0.25">
      <c r="A5" s="15"/>
      <c r="B5" s="16" t="s">
        <v>554</v>
      </c>
      <c r="C5" s="103"/>
      <c r="D5" s="104"/>
      <c r="E5" s="18"/>
      <c r="F5" s="19"/>
      <c r="G5" s="20"/>
      <c r="H5" s="21"/>
      <c r="I5" s="21"/>
      <c r="J5" s="13"/>
    </row>
    <row r="6" spans="1:11" ht="33" customHeight="1" x14ac:dyDescent="0.25">
      <c r="A6" s="15"/>
      <c r="B6" s="145" t="s">
        <v>1709</v>
      </c>
      <c r="C6" s="145"/>
      <c r="D6" s="145"/>
      <c r="E6" s="32"/>
      <c r="F6" s="22"/>
      <c r="G6" s="23"/>
      <c r="H6" s="23"/>
      <c r="I6" s="23"/>
      <c r="J6" s="13"/>
    </row>
    <row r="7" spans="1:11" ht="15" x14ac:dyDescent="0.25">
      <c r="A7" s="15"/>
      <c r="B7" s="24" t="s">
        <v>147</v>
      </c>
      <c r="C7" s="21"/>
      <c r="D7" s="13"/>
      <c r="E7" s="24"/>
      <c r="F7" s="25"/>
      <c r="H7" s="21"/>
      <c r="I7" s="21"/>
      <c r="J7" s="13"/>
    </row>
    <row r="8" spans="1:11" ht="31.5" customHeight="1" x14ac:dyDescent="0.2">
      <c r="A8" s="15"/>
      <c r="B8" s="27" t="s">
        <v>149</v>
      </c>
      <c r="C8" s="13"/>
      <c r="G8" s="20"/>
      <c r="J8" s="13"/>
    </row>
    <row r="9" spans="1:11" ht="15.75" x14ac:dyDescent="0.25">
      <c r="A9" s="33"/>
      <c r="B9" s="27" t="s">
        <v>150</v>
      </c>
      <c r="E9" s="34"/>
      <c r="F9" s="34"/>
      <c r="G9" s="34"/>
      <c r="H9" s="34"/>
      <c r="I9" s="34"/>
      <c r="J9" s="34"/>
      <c r="K9" s="35"/>
    </row>
    <row r="10" spans="1:11" ht="15.75" x14ac:dyDescent="0.25">
      <c r="A10" s="33"/>
      <c r="B10" s="27"/>
      <c r="C10" s="158" t="s">
        <v>148</v>
      </c>
      <c r="D10" s="158"/>
      <c r="E10" s="34"/>
      <c r="F10" s="34"/>
      <c r="G10" s="34"/>
      <c r="H10" s="34"/>
      <c r="I10" s="34"/>
      <c r="J10" s="34"/>
      <c r="K10" s="35"/>
    </row>
    <row r="11" spans="1:11" ht="15.75" x14ac:dyDescent="0.25">
      <c r="A11" s="33"/>
      <c r="B11" s="27"/>
      <c r="C11" s="159"/>
      <c r="D11" s="159"/>
      <c r="E11" s="36"/>
      <c r="F11" s="36"/>
      <c r="G11" s="36"/>
      <c r="H11" s="36"/>
      <c r="I11" s="36"/>
      <c r="J11" s="36"/>
      <c r="K11" s="35"/>
    </row>
    <row r="12" spans="1:11" ht="15.75" x14ac:dyDescent="0.3">
      <c r="A12" s="33"/>
      <c r="C12" s="26" t="s">
        <v>555</v>
      </c>
      <c r="D12" s="160"/>
      <c r="E12" s="160"/>
      <c r="F12" s="37"/>
      <c r="G12" s="37"/>
      <c r="H12" s="37"/>
      <c r="I12" s="37"/>
      <c r="J12" s="37"/>
      <c r="K12" s="35"/>
    </row>
    <row r="13" spans="1:11" ht="16.5" thickBot="1" x14ac:dyDescent="0.25">
      <c r="D13" s="150"/>
      <c r="E13" s="150"/>
    </row>
    <row r="14" spans="1:11" s="38" customFormat="1" ht="15.75" thickBot="1" x14ac:dyDescent="0.3">
      <c r="B14" s="151" t="s">
        <v>151</v>
      </c>
      <c r="C14" s="152"/>
      <c r="D14" s="152"/>
    </row>
    <row r="15" spans="1:11" s="38" customFormat="1" ht="15.75" thickBot="1" x14ac:dyDescent="0.3">
      <c r="B15" s="39"/>
      <c r="C15" s="40"/>
      <c r="D15" s="40"/>
    </row>
    <row r="16" spans="1:11" s="38" customFormat="1" ht="15.75" customHeight="1" thickBot="1" x14ac:dyDescent="0.3">
      <c r="B16" s="151" t="s">
        <v>152</v>
      </c>
      <c r="C16" s="152"/>
      <c r="D16" s="153"/>
    </row>
    <row r="17" spans="2:7" s="38" customFormat="1" ht="15" x14ac:dyDescent="0.25">
      <c r="B17" s="154" t="s">
        <v>153</v>
      </c>
      <c r="C17" s="154" t="s">
        <v>154</v>
      </c>
      <c r="D17" s="156" t="s">
        <v>155</v>
      </c>
    </row>
    <row r="18" spans="2:7" s="38" customFormat="1" ht="15.75" thickBot="1" x14ac:dyDescent="0.3">
      <c r="B18" s="155"/>
      <c r="C18" s="155"/>
      <c r="D18" s="157"/>
    </row>
    <row r="19" spans="2:7" s="38" customFormat="1" ht="15.75" thickBot="1" x14ac:dyDescent="0.3">
      <c r="B19" s="161"/>
      <c r="C19" s="162"/>
      <c r="D19" s="162"/>
    </row>
    <row r="20" spans="2:7" s="38" customFormat="1" ht="15" x14ac:dyDescent="0.25">
      <c r="B20" s="41"/>
      <c r="C20" s="163" t="s">
        <v>156</v>
      </c>
      <c r="D20" s="164"/>
    </row>
    <row r="21" spans="2:7" s="38" customFormat="1" ht="15" x14ac:dyDescent="0.25">
      <c r="B21" s="42" t="s">
        <v>157</v>
      </c>
      <c r="C21" s="43" t="s">
        <v>158</v>
      </c>
      <c r="D21" s="44">
        <v>8.0000000000000002E-3</v>
      </c>
    </row>
    <row r="22" spans="2:7" s="38" customFormat="1" ht="15" x14ac:dyDescent="0.25">
      <c r="B22" s="42" t="s">
        <v>159</v>
      </c>
      <c r="C22" s="43" t="s">
        <v>160</v>
      </c>
      <c r="D22" s="44">
        <v>8.9999999999999993E-3</v>
      </c>
      <c r="E22" s="45"/>
    </row>
    <row r="23" spans="2:7" s="38" customFormat="1" ht="15" x14ac:dyDescent="0.25">
      <c r="B23" s="42" t="s">
        <v>161</v>
      </c>
      <c r="C23" s="43" t="s">
        <v>162</v>
      </c>
      <c r="D23" s="44">
        <v>8.0000000000000002E-3</v>
      </c>
    </row>
    <row r="24" spans="2:7" s="38" customFormat="1" ht="15" x14ac:dyDescent="0.25">
      <c r="B24" s="42" t="s">
        <v>163</v>
      </c>
      <c r="C24" s="43" t="s">
        <v>164</v>
      </c>
      <c r="D24" s="44">
        <v>2.2450000000000001E-2</v>
      </c>
    </row>
    <row r="25" spans="2:7" s="38" customFormat="1" ht="15.75" thickBot="1" x14ac:dyDescent="0.3">
      <c r="B25" s="165" t="s">
        <v>165</v>
      </c>
      <c r="C25" s="166"/>
      <c r="D25" s="46">
        <f>SUM(D21:D24)</f>
        <v>4.7450000000000006E-2</v>
      </c>
    </row>
    <row r="26" spans="2:7" s="38" customFormat="1" ht="15.75" thickBot="1" x14ac:dyDescent="0.3">
      <c r="B26" s="167"/>
      <c r="C26" s="168"/>
      <c r="D26" s="168"/>
    </row>
    <row r="27" spans="2:7" s="38" customFormat="1" ht="15" x14ac:dyDescent="0.25">
      <c r="B27" s="41"/>
      <c r="C27" s="163" t="s">
        <v>166</v>
      </c>
      <c r="D27" s="164"/>
    </row>
    <row r="28" spans="2:7" s="38" customFormat="1" ht="15" x14ac:dyDescent="0.25">
      <c r="B28" s="42" t="s">
        <v>167</v>
      </c>
      <c r="C28" s="43" t="s">
        <v>168</v>
      </c>
      <c r="D28" s="44">
        <v>0.06</v>
      </c>
      <c r="E28" s="38" t="s">
        <v>169</v>
      </c>
      <c r="G28"/>
    </row>
    <row r="29" spans="2:7" s="38" customFormat="1" ht="15.75" thickBot="1" x14ac:dyDescent="0.3">
      <c r="B29" s="165" t="s">
        <v>170</v>
      </c>
      <c r="C29" s="166"/>
      <c r="D29" s="46">
        <f>SUM(D28)</f>
        <v>0.06</v>
      </c>
    </row>
    <row r="30" spans="2:7" s="38" customFormat="1" ht="15.75" thickBot="1" x14ac:dyDescent="0.3">
      <c r="B30" s="167"/>
      <c r="C30" s="168"/>
      <c r="D30" s="168"/>
    </row>
    <row r="31" spans="2:7" s="38" customFormat="1" ht="15" x14ac:dyDescent="0.25">
      <c r="B31" s="41"/>
      <c r="C31" s="163" t="s">
        <v>171</v>
      </c>
      <c r="D31" s="164"/>
    </row>
    <row r="32" spans="2:7" s="38" customFormat="1" ht="15" x14ac:dyDescent="0.25">
      <c r="B32" s="185" t="s">
        <v>172</v>
      </c>
      <c r="C32" s="43" t="s">
        <v>173</v>
      </c>
      <c r="D32" s="44">
        <v>6.4999999999999997E-3</v>
      </c>
    </row>
    <row r="33" spans="2:4" s="38" customFormat="1" ht="15" x14ac:dyDescent="0.25">
      <c r="B33" s="186"/>
      <c r="C33" s="43" t="s">
        <v>174</v>
      </c>
      <c r="D33" s="44">
        <v>0.03</v>
      </c>
    </row>
    <row r="34" spans="2:4" s="38" customFormat="1" ht="15" x14ac:dyDescent="0.25">
      <c r="B34" s="186"/>
      <c r="C34" s="188" t="s">
        <v>175</v>
      </c>
      <c r="D34" s="190">
        <v>0.03</v>
      </c>
    </row>
    <row r="35" spans="2:4" s="38" customFormat="1" ht="15" x14ac:dyDescent="0.25">
      <c r="B35" s="186"/>
      <c r="C35" s="189"/>
      <c r="D35" s="191"/>
    </row>
    <row r="36" spans="2:4" s="38" customFormat="1" ht="15" x14ac:dyDescent="0.25">
      <c r="B36" s="187"/>
      <c r="C36" s="47" t="s">
        <v>176</v>
      </c>
      <c r="D36" s="48">
        <v>4.4999999999999998E-2</v>
      </c>
    </row>
    <row r="37" spans="2:4" s="38" customFormat="1" ht="15.75" thickBot="1" x14ac:dyDescent="0.3">
      <c r="B37" s="165" t="s">
        <v>177</v>
      </c>
      <c r="C37" s="166"/>
      <c r="D37" s="46">
        <f>SUM(D32:D36)</f>
        <v>0.1115</v>
      </c>
    </row>
    <row r="38" spans="2:4" s="38" customFormat="1" ht="15" x14ac:dyDescent="0.25">
      <c r="B38" s="183"/>
      <c r="C38" s="184"/>
      <c r="D38" s="184"/>
    </row>
    <row r="39" spans="2:4" s="38" customFormat="1" ht="15" x14ac:dyDescent="0.25">
      <c r="B39" s="169" t="s">
        <v>178</v>
      </c>
      <c r="C39" s="170"/>
      <c r="D39" s="170"/>
    </row>
    <row r="40" spans="2:4" s="38" customFormat="1" ht="15.75" thickBot="1" x14ac:dyDescent="0.3">
      <c r="B40" s="49"/>
      <c r="C40" s="50"/>
      <c r="D40" s="50"/>
    </row>
    <row r="41" spans="2:4" s="38" customFormat="1" ht="15" x14ac:dyDescent="0.25">
      <c r="B41" s="171"/>
      <c r="C41" s="172"/>
      <c r="D41" s="173"/>
    </row>
    <row r="42" spans="2:4" s="38" customFormat="1" ht="15.75" thickBot="1" x14ac:dyDescent="0.3">
      <c r="B42" s="174"/>
      <c r="C42" s="175"/>
      <c r="D42" s="176"/>
    </row>
    <row r="43" spans="2:4" s="38" customFormat="1" ht="15.75" thickBot="1" x14ac:dyDescent="0.3">
      <c r="B43" s="51"/>
      <c r="C43" s="52"/>
      <c r="D43" s="53"/>
    </row>
    <row r="44" spans="2:4" s="38" customFormat="1" ht="15" x14ac:dyDescent="0.25">
      <c r="B44" s="177" t="s">
        <v>179</v>
      </c>
      <c r="C44" s="178"/>
      <c r="D44" s="181">
        <f>ROUND(((((1+(D24+D21+D22))*(1+D23)*(1+D29))/(1-D37))-1),4)</f>
        <v>0.25</v>
      </c>
    </row>
    <row r="45" spans="2:4" s="38" customFormat="1" ht="15.75" thickBot="1" x14ac:dyDescent="0.3">
      <c r="B45" s="179"/>
      <c r="C45" s="180"/>
      <c r="D45" s="182"/>
    </row>
    <row r="46" spans="2:4" s="38" customFormat="1" ht="15.75" x14ac:dyDescent="0.25">
      <c r="B46" s="54"/>
      <c r="C46" s="55"/>
      <c r="D46" s="56"/>
    </row>
    <row r="47" spans="2:4" s="38" customFormat="1" ht="15" x14ac:dyDescent="0.25">
      <c r="B47" s="57"/>
      <c r="C47" s="58"/>
      <c r="D47" s="58"/>
    </row>
    <row r="48" spans="2:4" s="38" customFormat="1" ht="15" x14ac:dyDescent="0.25"/>
  </sheetData>
  <mergeCells count="27">
    <mergeCell ref="B14:D14"/>
    <mergeCell ref="B6:D6"/>
    <mergeCell ref="C10:D10"/>
    <mergeCell ref="C11:D11"/>
    <mergeCell ref="D12:E12"/>
    <mergeCell ref="D13:E13"/>
    <mergeCell ref="C31:D31"/>
    <mergeCell ref="B16:D16"/>
    <mergeCell ref="B17:B18"/>
    <mergeCell ref="C17:C18"/>
    <mergeCell ref="D17:D18"/>
    <mergeCell ref="B19:D19"/>
    <mergeCell ref="C20:D20"/>
    <mergeCell ref="B25:C25"/>
    <mergeCell ref="B26:D26"/>
    <mergeCell ref="C27:D27"/>
    <mergeCell ref="B29:C29"/>
    <mergeCell ref="B30:D30"/>
    <mergeCell ref="B41:D42"/>
    <mergeCell ref="B44:C45"/>
    <mergeCell ref="D44:D45"/>
    <mergeCell ref="B32:B36"/>
    <mergeCell ref="C34:C35"/>
    <mergeCell ref="D34:D35"/>
    <mergeCell ref="B37:C37"/>
    <mergeCell ref="B38:D38"/>
    <mergeCell ref="B39:D39"/>
  </mergeCells>
  <pageMargins left="0.511811024" right="0.511811024" top="0.78740157499999996" bottom="0.78740157499999996" header="0.31496062000000002" footer="0.31496062000000002"/>
  <pageSetup paperSize="9" scale="91" orientation="portrait" r:id="rId1"/>
  <colBreaks count="1" manualBreakCount="1">
    <brk id="4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view="pageBreakPreview" topLeftCell="A4" zoomScale="60" zoomScaleNormal="100" workbookViewId="0">
      <selection activeCell="B31" sqref="B31"/>
    </sheetView>
  </sheetViews>
  <sheetFormatPr defaultRowHeight="14.25" x14ac:dyDescent="0.2"/>
  <cols>
    <col min="2" max="2" width="61" bestFit="1" customWidth="1"/>
    <col min="3" max="3" width="17.25" customWidth="1"/>
    <col min="4" max="4" width="16.75" customWidth="1"/>
    <col min="251" max="251" width="61" bestFit="1" customWidth="1"/>
    <col min="252" max="252" width="14.25" bestFit="1" customWidth="1"/>
    <col min="258" max="258" width="61" bestFit="1" customWidth="1"/>
    <col min="259" max="259" width="17.25" customWidth="1"/>
    <col min="260" max="260" width="16.75" customWidth="1"/>
    <col min="507" max="507" width="61" bestFit="1" customWidth="1"/>
    <col min="508" max="508" width="14.25" bestFit="1" customWidth="1"/>
    <col min="514" max="514" width="61" bestFit="1" customWidth="1"/>
    <col min="515" max="515" width="17.25" customWidth="1"/>
    <col min="516" max="516" width="16.75" customWidth="1"/>
    <col min="763" max="763" width="61" bestFit="1" customWidth="1"/>
    <col min="764" max="764" width="14.25" bestFit="1" customWidth="1"/>
    <col min="770" max="770" width="61" bestFit="1" customWidth="1"/>
    <col min="771" max="771" width="17.25" customWidth="1"/>
    <col min="772" max="772" width="16.75" customWidth="1"/>
    <col min="1019" max="1019" width="61" bestFit="1" customWidth="1"/>
    <col min="1020" max="1020" width="14.25" bestFit="1" customWidth="1"/>
    <col min="1026" max="1026" width="61" bestFit="1" customWidth="1"/>
    <col min="1027" max="1027" width="17.25" customWidth="1"/>
    <col min="1028" max="1028" width="16.75" customWidth="1"/>
    <col min="1275" max="1275" width="61" bestFit="1" customWidth="1"/>
    <col min="1276" max="1276" width="14.25" bestFit="1" customWidth="1"/>
    <col min="1282" max="1282" width="61" bestFit="1" customWidth="1"/>
    <col min="1283" max="1283" width="17.25" customWidth="1"/>
    <col min="1284" max="1284" width="16.75" customWidth="1"/>
    <col min="1531" max="1531" width="61" bestFit="1" customWidth="1"/>
    <col min="1532" max="1532" width="14.25" bestFit="1" customWidth="1"/>
    <col min="1538" max="1538" width="61" bestFit="1" customWidth="1"/>
    <col min="1539" max="1539" width="17.25" customWidth="1"/>
    <col min="1540" max="1540" width="16.75" customWidth="1"/>
    <col min="1787" max="1787" width="61" bestFit="1" customWidth="1"/>
    <col min="1788" max="1788" width="14.25" bestFit="1" customWidth="1"/>
    <col min="1794" max="1794" width="61" bestFit="1" customWidth="1"/>
    <col min="1795" max="1795" width="17.25" customWidth="1"/>
    <col min="1796" max="1796" width="16.75" customWidth="1"/>
    <col min="2043" max="2043" width="61" bestFit="1" customWidth="1"/>
    <col min="2044" max="2044" width="14.25" bestFit="1" customWidth="1"/>
    <col min="2050" max="2050" width="61" bestFit="1" customWidth="1"/>
    <col min="2051" max="2051" width="17.25" customWidth="1"/>
    <col min="2052" max="2052" width="16.75" customWidth="1"/>
    <col min="2299" max="2299" width="61" bestFit="1" customWidth="1"/>
    <col min="2300" max="2300" width="14.25" bestFit="1" customWidth="1"/>
    <col min="2306" max="2306" width="61" bestFit="1" customWidth="1"/>
    <col min="2307" max="2307" width="17.25" customWidth="1"/>
    <col min="2308" max="2308" width="16.75" customWidth="1"/>
    <col min="2555" max="2555" width="61" bestFit="1" customWidth="1"/>
    <col min="2556" max="2556" width="14.25" bestFit="1" customWidth="1"/>
    <col min="2562" max="2562" width="61" bestFit="1" customWidth="1"/>
    <col min="2563" max="2563" width="17.25" customWidth="1"/>
    <col min="2564" max="2564" width="16.75" customWidth="1"/>
    <col min="2811" max="2811" width="61" bestFit="1" customWidth="1"/>
    <col min="2812" max="2812" width="14.25" bestFit="1" customWidth="1"/>
    <col min="2818" max="2818" width="61" bestFit="1" customWidth="1"/>
    <col min="2819" max="2819" width="17.25" customWidth="1"/>
    <col min="2820" max="2820" width="16.75" customWidth="1"/>
    <col min="3067" max="3067" width="61" bestFit="1" customWidth="1"/>
    <col min="3068" max="3068" width="14.25" bestFit="1" customWidth="1"/>
    <col min="3074" max="3074" width="61" bestFit="1" customWidth="1"/>
    <col min="3075" max="3075" width="17.25" customWidth="1"/>
    <col min="3076" max="3076" width="16.75" customWidth="1"/>
    <col min="3323" max="3323" width="61" bestFit="1" customWidth="1"/>
    <col min="3324" max="3324" width="14.25" bestFit="1" customWidth="1"/>
    <col min="3330" max="3330" width="61" bestFit="1" customWidth="1"/>
    <col min="3331" max="3331" width="17.25" customWidth="1"/>
    <col min="3332" max="3332" width="16.75" customWidth="1"/>
    <col min="3579" max="3579" width="61" bestFit="1" customWidth="1"/>
    <col min="3580" max="3580" width="14.25" bestFit="1" customWidth="1"/>
    <col min="3586" max="3586" width="61" bestFit="1" customWidth="1"/>
    <col min="3587" max="3587" width="17.25" customWidth="1"/>
    <col min="3588" max="3588" width="16.75" customWidth="1"/>
    <col min="3835" max="3835" width="61" bestFit="1" customWidth="1"/>
    <col min="3836" max="3836" width="14.25" bestFit="1" customWidth="1"/>
    <col min="3842" max="3842" width="61" bestFit="1" customWidth="1"/>
    <col min="3843" max="3843" width="17.25" customWidth="1"/>
    <col min="3844" max="3844" width="16.75" customWidth="1"/>
    <col min="4091" max="4091" width="61" bestFit="1" customWidth="1"/>
    <col min="4092" max="4092" width="14.25" bestFit="1" customWidth="1"/>
    <col min="4098" max="4098" width="61" bestFit="1" customWidth="1"/>
    <col min="4099" max="4099" width="17.25" customWidth="1"/>
    <col min="4100" max="4100" width="16.75" customWidth="1"/>
    <col min="4347" max="4347" width="61" bestFit="1" customWidth="1"/>
    <col min="4348" max="4348" width="14.25" bestFit="1" customWidth="1"/>
    <col min="4354" max="4354" width="61" bestFit="1" customWidth="1"/>
    <col min="4355" max="4355" width="17.25" customWidth="1"/>
    <col min="4356" max="4356" width="16.75" customWidth="1"/>
    <col min="4603" max="4603" width="61" bestFit="1" customWidth="1"/>
    <col min="4604" max="4604" width="14.25" bestFit="1" customWidth="1"/>
    <col min="4610" max="4610" width="61" bestFit="1" customWidth="1"/>
    <col min="4611" max="4611" width="17.25" customWidth="1"/>
    <col min="4612" max="4612" width="16.75" customWidth="1"/>
    <col min="4859" max="4859" width="61" bestFit="1" customWidth="1"/>
    <col min="4860" max="4860" width="14.25" bestFit="1" customWidth="1"/>
    <col min="4866" max="4866" width="61" bestFit="1" customWidth="1"/>
    <col min="4867" max="4867" width="17.25" customWidth="1"/>
    <col min="4868" max="4868" width="16.75" customWidth="1"/>
    <col min="5115" max="5115" width="61" bestFit="1" customWidth="1"/>
    <col min="5116" max="5116" width="14.25" bestFit="1" customWidth="1"/>
    <col min="5122" max="5122" width="61" bestFit="1" customWidth="1"/>
    <col min="5123" max="5123" width="17.25" customWidth="1"/>
    <col min="5124" max="5124" width="16.75" customWidth="1"/>
    <col min="5371" max="5371" width="61" bestFit="1" customWidth="1"/>
    <col min="5372" max="5372" width="14.25" bestFit="1" customWidth="1"/>
    <col min="5378" max="5378" width="61" bestFit="1" customWidth="1"/>
    <col min="5379" max="5379" width="17.25" customWidth="1"/>
    <col min="5380" max="5380" width="16.75" customWidth="1"/>
    <col min="5627" max="5627" width="61" bestFit="1" customWidth="1"/>
    <col min="5628" max="5628" width="14.25" bestFit="1" customWidth="1"/>
    <col min="5634" max="5634" width="61" bestFit="1" customWidth="1"/>
    <col min="5635" max="5635" width="17.25" customWidth="1"/>
    <col min="5636" max="5636" width="16.75" customWidth="1"/>
    <col min="5883" max="5883" width="61" bestFit="1" customWidth="1"/>
    <col min="5884" max="5884" width="14.25" bestFit="1" customWidth="1"/>
    <col min="5890" max="5890" width="61" bestFit="1" customWidth="1"/>
    <col min="5891" max="5891" width="17.25" customWidth="1"/>
    <col min="5892" max="5892" width="16.75" customWidth="1"/>
    <col min="6139" max="6139" width="61" bestFit="1" customWidth="1"/>
    <col min="6140" max="6140" width="14.25" bestFit="1" customWidth="1"/>
    <col min="6146" max="6146" width="61" bestFit="1" customWidth="1"/>
    <col min="6147" max="6147" width="17.25" customWidth="1"/>
    <col min="6148" max="6148" width="16.75" customWidth="1"/>
    <col min="6395" max="6395" width="61" bestFit="1" customWidth="1"/>
    <col min="6396" max="6396" width="14.25" bestFit="1" customWidth="1"/>
    <col min="6402" max="6402" width="61" bestFit="1" customWidth="1"/>
    <col min="6403" max="6403" width="17.25" customWidth="1"/>
    <col min="6404" max="6404" width="16.75" customWidth="1"/>
    <col min="6651" max="6651" width="61" bestFit="1" customWidth="1"/>
    <col min="6652" max="6652" width="14.25" bestFit="1" customWidth="1"/>
    <col min="6658" max="6658" width="61" bestFit="1" customWidth="1"/>
    <col min="6659" max="6659" width="17.25" customWidth="1"/>
    <col min="6660" max="6660" width="16.75" customWidth="1"/>
    <col min="6907" max="6907" width="61" bestFit="1" customWidth="1"/>
    <col min="6908" max="6908" width="14.25" bestFit="1" customWidth="1"/>
    <col min="6914" max="6914" width="61" bestFit="1" customWidth="1"/>
    <col min="6915" max="6915" width="17.25" customWidth="1"/>
    <col min="6916" max="6916" width="16.75" customWidth="1"/>
    <col min="7163" max="7163" width="61" bestFit="1" customWidth="1"/>
    <col min="7164" max="7164" width="14.25" bestFit="1" customWidth="1"/>
    <col min="7170" max="7170" width="61" bestFit="1" customWidth="1"/>
    <col min="7171" max="7171" width="17.25" customWidth="1"/>
    <col min="7172" max="7172" width="16.75" customWidth="1"/>
    <col min="7419" max="7419" width="61" bestFit="1" customWidth="1"/>
    <col min="7420" max="7420" width="14.25" bestFit="1" customWidth="1"/>
    <col min="7426" max="7426" width="61" bestFit="1" customWidth="1"/>
    <col min="7427" max="7427" width="17.25" customWidth="1"/>
    <col min="7428" max="7428" width="16.75" customWidth="1"/>
    <col min="7675" max="7675" width="61" bestFit="1" customWidth="1"/>
    <col min="7676" max="7676" width="14.25" bestFit="1" customWidth="1"/>
    <col min="7682" max="7682" width="61" bestFit="1" customWidth="1"/>
    <col min="7683" max="7683" width="17.25" customWidth="1"/>
    <col min="7684" max="7684" width="16.75" customWidth="1"/>
    <col min="7931" max="7931" width="61" bestFit="1" customWidth="1"/>
    <col min="7932" max="7932" width="14.25" bestFit="1" customWidth="1"/>
    <col min="7938" max="7938" width="61" bestFit="1" customWidth="1"/>
    <col min="7939" max="7939" width="17.25" customWidth="1"/>
    <col min="7940" max="7940" width="16.75" customWidth="1"/>
    <col min="8187" max="8187" width="61" bestFit="1" customWidth="1"/>
    <col min="8188" max="8188" width="14.25" bestFit="1" customWidth="1"/>
    <col min="8194" max="8194" width="61" bestFit="1" customWidth="1"/>
    <col min="8195" max="8195" width="17.25" customWidth="1"/>
    <col min="8196" max="8196" width="16.75" customWidth="1"/>
    <col min="8443" max="8443" width="61" bestFit="1" customWidth="1"/>
    <col min="8444" max="8444" width="14.25" bestFit="1" customWidth="1"/>
    <col min="8450" max="8450" width="61" bestFit="1" customWidth="1"/>
    <col min="8451" max="8451" width="17.25" customWidth="1"/>
    <col min="8452" max="8452" width="16.75" customWidth="1"/>
    <col min="8699" max="8699" width="61" bestFit="1" customWidth="1"/>
    <col min="8700" max="8700" width="14.25" bestFit="1" customWidth="1"/>
    <col min="8706" max="8706" width="61" bestFit="1" customWidth="1"/>
    <col min="8707" max="8707" width="17.25" customWidth="1"/>
    <col min="8708" max="8708" width="16.75" customWidth="1"/>
    <col min="8955" max="8955" width="61" bestFit="1" customWidth="1"/>
    <col min="8956" max="8956" width="14.25" bestFit="1" customWidth="1"/>
    <col min="8962" max="8962" width="61" bestFit="1" customWidth="1"/>
    <col min="8963" max="8963" width="17.25" customWidth="1"/>
    <col min="8964" max="8964" width="16.75" customWidth="1"/>
    <col min="9211" max="9211" width="61" bestFit="1" customWidth="1"/>
    <col min="9212" max="9212" width="14.25" bestFit="1" customWidth="1"/>
    <col min="9218" max="9218" width="61" bestFit="1" customWidth="1"/>
    <col min="9219" max="9219" width="17.25" customWidth="1"/>
    <col min="9220" max="9220" width="16.75" customWidth="1"/>
    <col min="9467" max="9467" width="61" bestFit="1" customWidth="1"/>
    <col min="9468" max="9468" width="14.25" bestFit="1" customWidth="1"/>
    <col min="9474" max="9474" width="61" bestFit="1" customWidth="1"/>
    <col min="9475" max="9475" width="17.25" customWidth="1"/>
    <col min="9476" max="9476" width="16.75" customWidth="1"/>
    <col min="9723" max="9723" width="61" bestFit="1" customWidth="1"/>
    <col min="9724" max="9724" width="14.25" bestFit="1" customWidth="1"/>
    <col min="9730" max="9730" width="61" bestFit="1" customWidth="1"/>
    <col min="9731" max="9731" width="17.25" customWidth="1"/>
    <col min="9732" max="9732" width="16.75" customWidth="1"/>
    <col min="9979" max="9979" width="61" bestFit="1" customWidth="1"/>
    <col min="9980" max="9980" width="14.25" bestFit="1" customWidth="1"/>
    <col min="9986" max="9986" width="61" bestFit="1" customWidth="1"/>
    <col min="9987" max="9987" width="17.25" customWidth="1"/>
    <col min="9988" max="9988" width="16.75" customWidth="1"/>
    <col min="10235" max="10235" width="61" bestFit="1" customWidth="1"/>
    <col min="10236" max="10236" width="14.25" bestFit="1" customWidth="1"/>
    <col min="10242" max="10242" width="61" bestFit="1" customWidth="1"/>
    <col min="10243" max="10243" width="17.25" customWidth="1"/>
    <col min="10244" max="10244" width="16.75" customWidth="1"/>
    <col min="10491" max="10491" width="61" bestFit="1" customWidth="1"/>
    <col min="10492" max="10492" width="14.25" bestFit="1" customWidth="1"/>
    <col min="10498" max="10498" width="61" bestFit="1" customWidth="1"/>
    <col min="10499" max="10499" width="17.25" customWidth="1"/>
    <col min="10500" max="10500" width="16.75" customWidth="1"/>
    <col min="10747" max="10747" width="61" bestFit="1" customWidth="1"/>
    <col min="10748" max="10748" width="14.25" bestFit="1" customWidth="1"/>
    <col min="10754" max="10754" width="61" bestFit="1" customWidth="1"/>
    <col min="10755" max="10755" width="17.25" customWidth="1"/>
    <col min="10756" max="10756" width="16.75" customWidth="1"/>
    <col min="11003" max="11003" width="61" bestFit="1" customWidth="1"/>
    <col min="11004" max="11004" width="14.25" bestFit="1" customWidth="1"/>
    <col min="11010" max="11010" width="61" bestFit="1" customWidth="1"/>
    <col min="11011" max="11011" width="17.25" customWidth="1"/>
    <col min="11012" max="11012" width="16.75" customWidth="1"/>
    <col min="11259" max="11259" width="61" bestFit="1" customWidth="1"/>
    <col min="11260" max="11260" width="14.25" bestFit="1" customWidth="1"/>
    <col min="11266" max="11266" width="61" bestFit="1" customWidth="1"/>
    <col min="11267" max="11267" width="17.25" customWidth="1"/>
    <col min="11268" max="11268" width="16.75" customWidth="1"/>
    <col min="11515" max="11515" width="61" bestFit="1" customWidth="1"/>
    <col min="11516" max="11516" width="14.25" bestFit="1" customWidth="1"/>
    <col min="11522" max="11522" width="61" bestFit="1" customWidth="1"/>
    <col min="11523" max="11523" width="17.25" customWidth="1"/>
    <col min="11524" max="11524" width="16.75" customWidth="1"/>
    <col min="11771" max="11771" width="61" bestFit="1" customWidth="1"/>
    <col min="11772" max="11772" width="14.25" bestFit="1" customWidth="1"/>
    <col min="11778" max="11778" width="61" bestFit="1" customWidth="1"/>
    <col min="11779" max="11779" width="17.25" customWidth="1"/>
    <col min="11780" max="11780" width="16.75" customWidth="1"/>
    <col min="12027" max="12027" width="61" bestFit="1" customWidth="1"/>
    <col min="12028" max="12028" width="14.25" bestFit="1" customWidth="1"/>
    <col min="12034" max="12034" width="61" bestFit="1" customWidth="1"/>
    <col min="12035" max="12035" width="17.25" customWidth="1"/>
    <col min="12036" max="12036" width="16.75" customWidth="1"/>
    <col min="12283" max="12283" width="61" bestFit="1" customWidth="1"/>
    <col min="12284" max="12284" width="14.25" bestFit="1" customWidth="1"/>
    <col min="12290" max="12290" width="61" bestFit="1" customWidth="1"/>
    <col min="12291" max="12291" width="17.25" customWidth="1"/>
    <col min="12292" max="12292" width="16.75" customWidth="1"/>
    <col min="12539" max="12539" width="61" bestFit="1" customWidth="1"/>
    <col min="12540" max="12540" width="14.25" bestFit="1" customWidth="1"/>
    <col min="12546" max="12546" width="61" bestFit="1" customWidth="1"/>
    <col min="12547" max="12547" width="17.25" customWidth="1"/>
    <col min="12548" max="12548" width="16.75" customWidth="1"/>
    <col min="12795" max="12795" width="61" bestFit="1" customWidth="1"/>
    <col min="12796" max="12796" width="14.25" bestFit="1" customWidth="1"/>
    <col min="12802" max="12802" width="61" bestFit="1" customWidth="1"/>
    <col min="12803" max="12803" width="17.25" customWidth="1"/>
    <col min="12804" max="12804" width="16.75" customWidth="1"/>
    <col min="13051" max="13051" width="61" bestFit="1" customWidth="1"/>
    <col min="13052" max="13052" width="14.25" bestFit="1" customWidth="1"/>
    <col min="13058" max="13058" width="61" bestFit="1" customWidth="1"/>
    <col min="13059" max="13059" width="17.25" customWidth="1"/>
    <col min="13060" max="13060" width="16.75" customWidth="1"/>
    <col min="13307" max="13307" width="61" bestFit="1" customWidth="1"/>
    <col min="13308" max="13308" width="14.25" bestFit="1" customWidth="1"/>
    <col min="13314" max="13314" width="61" bestFit="1" customWidth="1"/>
    <col min="13315" max="13315" width="17.25" customWidth="1"/>
    <col min="13316" max="13316" width="16.75" customWidth="1"/>
    <col min="13563" max="13563" width="61" bestFit="1" customWidth="1"/>
    <col min="13564" max="13564" width="14.25" bestFit="1" customWidth="1"/>
    <col min="13570" max="13570" width="61" bestFit="1" customWidth="1"/>
    <col min="13571" max="13571" width="17.25" customWidth="1"/>
    <col min="13572" max="13572" width="16.75" customWidth="1"/>
    <col min="13819" max="13819" width="61" bestFit="1" customWidth="1"/>
    <col min="13820" max="13820" width="14.25" bestFit="1" customWidth="1"/>
    <col min="13826" max="13826" width="61" bestFit="1" customWidth="1"/>
    <col min="13827" max="13827" width="17.25" customWidth="1"/>
    <col min="13828" max="13828" width="16.75" customWidth="1"/>
    <col min="14075" max="14075" width="61" bestFit="1" customWidth="1"/>
    <col min="14076" max="14076" width="14.25" bestFit="1" customWidth="1"/>
    <col min="14082" max="14082" width="61" bestFit="1" customWidth="1"/>
    <col min="14083" max="14083" width="17.25" customWidth="1"/>
    <col min="14084" max="14084" width="16.75" customWidth="1"/>
    <col min="14331" max="14331" width="61" bestFit="1" customWidth="1"/>
    <col min="14332" max="14332" width="14.25" bestFit="1" customWidth="1"/>
    <col min="14338" max="14338" width="61" bestFit="1" customWidth="1"/>
    <col min="14339" max="14339" width="17.25" customWidth="1"/>
    <col min="14340" max="14340" width="16.75" customWidth="1"/>
    <col min="14587" max="14587" width="61" bestFit="1" customWidth="1"/>
    <col min="14588" max="14588" width="14.25" bestFit="1" customWidth="1"/>
    <col min="14594" max="14594" width="61" bestFit="1" customWidth="1"/>
    <col min="14595" max="14595" width="17.25" customWidth="1"/>
    <col min="14596" max="14596" width="16.75" customWidth="1"/>
    <col min="14843" max="14843" width="61" bestFit="1" customWidth="1"/>
    <col min="14844" max="14844" width="14.25" bestFit="1" customWidth="1"/>
    <col min="14850" max="14850" width="61" bestFit="1" customWidth="1"/>
    <col min="14851" max="14851" width="17.25" customWidth="1"/>
    <col min="14852" max="14852" width="16.75" customWidth="1"/>
    <col min="15099" max="15099" width="61" bestFit="1" customWidth="1"/>
    <col min="15100" max="15100" width="14.25" bestFit="1" customWidth="1"/>
    <col min="15106" max="15106" width="61" bestFit="1" customWidth="1"/>
    <col min="15107" max="15107" width="17.25" customWidth="1"/>
    <col min="15108" max="15108" width="16.75" customWidth="1"/>
    <col min="15355" max="15355" width="61" bestFit="1" customWidth="1"/>
    <col min="15356" max="15356" width="14.25" bestFit="1" customWidth="1"/>
    <col min="15362" max="15362" width="61" bestFit="1" customWidth="1"/>
    <col min="15363" max="15363" width="17.25" customWidth="1"/>
    <col min="15364" max="15364" width="16.75" customWidth="1"/>
    <col min="15611" max="15611" width="61" bestFit="1" customWidth="1"/>
    <col min="15612" max="15612" width="14.25" bestFit="1" customWidth="1"/>
    <col min="15618" max="15618" width="61" bestFit="1" customWidth="1"/>
    <col min="15619" max="15619" width="17.25" customWidth="1"/>
    <col min="15620" max="15620" width="16.75" customWidth="1"/>
    <col min="15867" max="15867" width="61" bestFit="1" customWidth="1"/>
    <col min="15868" max="15868" width="14.25" bestFit="1" customWidth="1"/>
    <col min="15874" max="15874" width="61" bestFit="1" customWidth="1"/>
    <col min="15875" max="15875" width="17.25" customWidth="1"/>
    <col min="15876" max="15876" width="16.75" customWidth="1"/>
    <col min="16123" max="16123" width="61" bestFit="1" customWidth="1"/>
    <col min="16124" max="16124" width="14.25" bestFit="1" customWidth="1"/>
    <col min="16130" max="16130" width="61" bestFit="1" customWidth="1"/>
    <col min="16131" max="16131" width="17.25" customWidth="1"/>
    <col min="16132" max="16132" width="16.75" customWidth="1"/>
    <col min="16379" max="16379" width="61" bestFit="1" customWidth="1"/>
    <col min="16380" max="16380" width="14.25" bestFit="1" customWidth="1"/>
  </cols>
  <sheetData>
    <row r="1" spans="1:16" x14ac:dyDescent="0.2">
      <c r="A1" s="28"/>
      <c r="B1" s="29"/>
      <c r="C1" s="29"/>
      <c r="D1" s="9"/>
      <c r="E1" s="9"/>
      <c r="F1" s="11"/>
      <c r="G1" s="12"/>
      <c r="H1" s="12"/>
      <c r="I1" s="12"/>
    </row>
    <row r="2" spans="1:16" x14ac:dyDescent="0.2">
      <c r="A2" s="30"/>
      <c r="B2" s="31"/>
      <c r="C2" s="31"/>
      <c r="D2" s="9"/>
      <c r="E2" s="9"/>
      <c r="F2" s="11"/>
      <c r="G2" s="12"/>
      <c r="H2" s="12"/>
      <c r="I2" s="12"/>
    </row>
    <row r="3" spans="1:16" x14ac:dyDescent="0.2">
      <c r="A3" s="30"/>
      <c r="B3" s="31"/>
      <c r="C3" s="31"/>
      <c r="D3" s="9"/>
      <c r="E3" s="9"/>
      <c r="F3" s="11"/>
      <c r="G3" s="12"/>
      <c r="H3" s="12"/>
      <c r="I3" s="12"/>
    </row>
    <row r="4" spans="1:16" x14ac:dyDescent="0.2">
      <c r="A4" s="30"/>
      <c r="B4" s="31"/>
      <c r="C4" s="31"/>
      <c r="D4" s="9"/>
      <c r="E4" s="9"/>
      <c r="F4" s="11"/>
      <c r="G4" s="12"/>
      <c r="H4" s="12"/>
      <c r="I4" s="12"/>
    </row>
    <row r="5" spans="1:16" ht="15.75" x14ac:dyDescent="0.25">
      <c r="A5" s="15"/>
      <c r="B5" s="16" t="s">
        <v>554</v>
      </c>
      <c r="C5" s="103"/>
      <c r="D5" s="104"/>
      <c r="E5" s="18"/>
      <c r="F5" s="19"/>
      <c r="G5" s="20"/>
      <c r="H5" s="21"/>
      <c r="I5" s="21"/>
      <c r="J5" s="13"/>
    </row>
    <row r="6" spans="1:16" ht="33" customHeight="1" x14ac:dyDescent="0.25">
      <c r="A6" s="15"/>
      <c r="B6" s="145" t="s">
        <v>1709</v>
      </c>
      <c r="C6" s="145"/>
      <c r="D6" s="145"/>
      <c r="E6" s="32"/>
      <c r="F6" s="22"/>
      <c r="G6" s="23"/>
      <c r="H6" s="23"/>
      <c r="I6" s="23"/>
      <c r="J6" s="13"/>
    </row>
    <row r="7" spans="1:16" ht="15" x14ac:dyDescent="0.25">
      <c r="A7" s="15"/>
      <c r="B7" s="24" t="s">
        <v>147</v>
      </c>
      <c r="C7" s="21"/>
      <c r="D7" s="13"/>
      <c r="E7" s="24"/>
      <c r="F7" s="25"/>
      <c r="H7" s="21"/>
      <c r="I7" s="21"/>
      <c r="J7" s="13"/>
    </row>
    <row r="8" spans="1:16" ht="31.5" customHeight="1" x14ac:dyDescent="0.2">
      <c r="A8" s="15"/>
      <c r="B8" s="27" t="s">
        <v>149</v>
      </c>
      <c r="C8" s="13"/>
      <c r="G8" s="20"/>
      <c r="J8" s="13"/>
    </row>
    <row r="9" spans="1:16" ht="15.75" x14ac:dyDescent="0.25">
      <c r="A9" s="33"/>
      <c r="B9" s="27" t="s">
        <v>150</v>
      </c>
      <c r="E9" s="34"/>
      <c r="F9" s="34"/>
      <c r="G9" s="34"/>
      <c r="H9" s="34"/>
      <c r="I9" s="34"/>
      <c r="J9" s="34"/>
      <c r="K9" s="35"/>
    </row>
    <row r="10" spans="1:16" ht="15.75" x14ac:dyDescent="0.25">
      <c r="A10" s="33"/>
      <c r="B10" s="27"/>
      <c r="C10" s="158" t="s">
        <v>148</v>
      </c>
      <c r="D10" s="158"/>
      <c r="E10" s="34"/>
      <c r="F10" s="34"/>
      <c r="G10" s="34"/>
      <c r="H10" s="34"/>
      <c r="I10" s="34"/>
      <c r="J10" s="34"/>
      <c r="K10" s="35"/>
    </row>
    <row r="11" spans="1:16" ht="15.75" x14ac:dyDescent="0.25">
      <c r="A11" s="33"/>
      <c r="B11" s="27"/>
      <c r="C11" s="159"/>
      <c r="D11" s="159"/>
      <c r="E11" s="36"/>
      <c r="F11" s="36"/>
      <c r="G11" s="36"/>
      <c r="H11" s="36"/>
      <c r="I11" s="36"/>
      <c r="J11" s="36"/>
      <c r="K11" s="35"/>
    </row>
    <row r="12" spans="1:16" ht="15.75" x14ac:dyDescent="0.3">
      <c r="A12" s="33"/>
      <c r="B12" s="26" t="s">
        <v>555</v>
      </c>
      <c r="D12" s="160"/>
      <c r="E12" s="160"/>
      <c r="F12" s="37"/>
      <c r="G12" s="37"/>
      <c r="H12" s="37"/>
      <c r="I12" s="37"/>
      <c r="J12" s="37"/>
      <c r="K12" s="35"/>
    </row>
    <row r="13" spans="1:16" ht="15.75" x14ac:dyDescent="0.25">
      <c r="A13" s="33"/>
      <c r="B13" s="27"/>
      <c r="C13" s="59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5"/>
    </row>
    <row r="14" spans="1:16" ht="15.75" x14ac:dyDescent="0.25">
      <c r="A14" s="33"/>
      <c r="B14" s="27" t="s">
        <v>180</v>
      </c>
      <c r="C14" s="59"/>
      <c r="D14" s="36"/>
    </row>
    <row r="15" spans="1:16" x14ac:dyDescent="0.2">
      <c r="A15" s="60"/>
      <c r="B15" s="61"/>
      <c r="C15" s="62" t="s">
        <v>181</v>
      </c>
      <c r="D15" s="63" t="s">
        <v>182</v>
      </c>
    </row>
    <row r="16" spans="1:16" x14ac:dyDescent="0.2">
      <c r="A16" s="64"/>
      <c r="B16" s="65" t="s">
        <v>183</v>
      </c>
      <c r="C16" s="66"/>
      <c r="D16" s="67"/>
    </row>
    <row r="17" spans="1:4" x14ac:dyDescent="0.2">
      <c r="A17" s="64" t="s">
        <v>184</v>
      </c>
      <c r="B17" s="68" t="s">
        <v>185</v>
      </c>
      <c r="C17" s="69">
        <v>0</v>
      </c>
      <c r="D17" s="69">
        <v>0</v>
      </c>
    </row>
    <row r="18" spans="1:4" x14ac:dyDescent="0.2">
      <c r="A18" s="64" t="s">
        <v>186</v>
      </c>
      <c r="B18" s="68" t="s">
        <v>187</v>
      </c>
      <c r="C18" s="69">
        <v>1.4999999999999999E-2</v>
      </c>
      <c r="D18" s="69">
        <v>1.4999999999999999E-2</v>
      </c>
    </row>
    <row r="19" spans="1:4" x14ac:dyDescent="0.2">
      <c r="A19" s="64" t="s">
        <v>188</v>
      </c>
      <c r="B19" s="68" t="s">
        <v>189</v>
      </c>
      <c r="C19" s="69">
        <v>0.01</v>
      </c>
      <c r="D19" s="69">
        <v>0.01</v>
      </c>
    </row>
    <row r="20" spans="1:4" x14ac:dyDescent="0.2">
      <c r="A20" s="64" t="s">
        <v>190</v>
      </c>
      <c r="B20" s="68" t="s">
        <v>191</v>
      </c>
      <c r="C20" s="69">
        <v>2E-3</v>
      </c>
      <c r="D20" s="69">
        <v>2E-3</v>
      </c>
    </row>
    <row r="21" spans="1:4" x14ac:dyDescent="0.2">
      <c r="A21" s="64" t="s">
        <v>192</v>
      </c>
      <c r="B21" s="68" t="s">
        <v>193</v>
      </c>
      <c r="C21" s="69">
        <v>6.0000000000000001E-3</v>
      </c>
      <c r="D21" s="69">
        <v>6.0000000000000001E-3</v>
      </c>
    </row>
    <row r="22" spans="1:4" x14ac:dyDescent="0.2">
      <c r="A22" s="64" t="s">
        <v>194</v>
      </c>
      <c r="B22" s="68" t="s">
        <v>195</v>
      </c>
      <c r="C22" s="69">
        <v>2.5000000000000001E-2</v>
      </c>
      <c r="D22" s="69">
        <v>2.5000000000000001E-2</v>
      </c>
    </row>
    <row r="23" spans="1:4" x14ac:dyDescent="0.2">
      <c r="A23" s="64" t="s">
        <v>196</v>
      </c>
      <c r="B23" s="68" t="s">
        <v>197</v>
      </c>
      <c r="C23" s="69">
        <v>0.03</v>
      </c>
      <c r="D23" s="69">
        <v>0.03</v>
      </c>
    </row>
    <row r="24" spans="1:4" x14ac:dyDescent="0.2">
      <c r="A24" s="64" t="s">
        <v>198</v>
      </c>
      <c r="B24" s="68" t="s">
        <v>199</v>
      </c>
      <c r="C24" s="69">
        <v>0.08</v>
      </c>
      <c r="D24" s="69">
        <v>0.08</v>
      </c>
    </row>
    <row r="25" spans="1:4" x14ac:dyDescent="0.2">
      <c r="A25" s="64" t="s">
        <v>200</v>
      </c>
      <c r="B25" s="68" t="s">
        <v>201</v>
      </c>
      <c r="C25" s="69">
        <v>0.01</v>
      </c>
      <c r="D25" s="69">
        <v>0.01</v>
      </c>
    </row>
    <row r="26" spans="1:4" x14ac:dyDescent="0.2">
      <c r="A26" s="70" t="s">
        <v>202</v>
      </c>
      <c r="B26" s="68" t="s">
        <v>203</v>
      </c>
      <c r="C26" s="71">
        <f>SUM(C17:C25)</f>
        <v>0.17799999999999999</v>
      </c>
      <c r="D26" s="71">
        <f>SUM(D17:D25)</f>
        <v>0.17799999999999999</v>
      </c>
    </row>
    <row r="27" spans="1:4" x14ac:dyDescent="0.2">
      <c r="A27" s="64"/>
      <c r="B27" s="65" t="s">
        <v>204</v>
      </c>
      <c r="C27" s="72" t="s">
        <v>169</v>
      </c>
      <c r="D27" s="72" t="s">
        <v>169</v>
      </c>
    </row>
    <row r="28" spans="1:4" x14ac:dyDescent="0.2">
      <c r="A28" s="64" t="s">
        <v>205</v>
      </c>
      <c r="B28" s="68" t="s">
        <v>206</v>
      </c>
      <c r="C28" s="73">
        <v>0.1787</v>
      </c>
      <c r="D28" s="73">
        <v>0</v>
      </c>
    </row>
    <row r="29" spans="1:4" x14ac:dyDescent="0.2">
      <c r="A29" s="64" t="s">
        <v>207</v>
      </c>
      <c r="B29" s="74" t="s">
        <v>208</v>
      </c>
      <c r="C29" s="73">
        <v>3.95E-2</v>
      </c>
      <c r="D29" s="73">
        <v>0</v>
      </c>
    </row>
    <row r="30" spans="1:4" x14ac:dyDescent="0.2">
      <c r="A30" s="64" t="s">
        <v>209</v>
      </c>
      <c r="B30" s="68" t="s">
        <v>210</v>
      </c>
      <c r="C30" s="73">
        <v>8.8999999999999999E-3</v>
      </c>
      <c r="D30" s="73">
        <v>6.8999999999999999E-3</v>
      </c>
    </row>
    <row r="31" spans="1:4" x14ac:dyDescent="0.2">
      <c r="A31" s="64" t="s">
        <v>211</v>
      </c>
      <c r="B31" s="68" t="s">
        <v>212</v>
      </c>
      <c r="C31" s="73">
        <v>0.10730000000000001</v>
      </c>
      <c r="D31" s="73">
        <v>8.3299999999999999E-2</v>
      </c>
    </row>
    <row r="32" spans="1:4" x14ac:dyDescent="0.2">
      <c r="A32" s="64" t="s">
        <v>213</v>
      </c>
      <c r="B32" s="68" t="s">
        <v>214</v>
      </c>
      <c r="C32" s="73">
        <v>6.9999999999999999E-4</v>
      </c>
      <c r="D32" s="73">
        <v>5.9999999999999995E-4</v>
      </c>
    </row>
    <row r="33" spans="1:4" x14ac:dyDescent="0.2">
      <c r="A33" s="64" t="s">
        <v>215</v>
      </c>
      <c r="B33" s="68" t="s">
        <v>216</v>
      </c>
      <c r="C33" s="73">
        <v>7.1999999999999998E-3</v>
      </c>
      <c r="D33" s="73">
        <v>5.5999999999999999E-3</v>
      </c>
    </row>
    <row r="34" spans="1:4" x14ac:dyDescent="0.2">
      <c r="A34" s="64" t="s">
        <v>217</v>
      </c>
      <c r="B34" s="68" t="s">
        <v>218</v>
      </c>
      <c r="C34" s="73">
        <v>1.46E-2</v>
      </c>
      <c r="D34" s="73">
        <v>0</v>
      </c>
    </row>
    <row r="35" spans="1:4" x14ac:dyDescent="0.2">
      <c r="A35" s="64" t="s">
        <v>219</v>
      </c>
      <c r="B35" s="68" t="s">
        <v>220</v>
      </c>
      <c r="C35" s="73">
        <v>1.1000000000000001E-3</v>
      </c>
      <c r="D35" s="73">
        <v>8.9999999999999998E-4</v>
      </c>
    </row>
    <row r="36" spans="1:4" x14ac:dyDescent="0.2">
      <c r="A36" s="64" t="s">
        <v>221</v>
      </c>
      <c r="B36" s="74" t="s">
        <v>222</v>
      </c>
      <c r="C36" s="73">
        <v>7.4200000000000002E-2</v>
      </c>
      <c r="D36" s="73">
        <v>5.7599999999999998E-2</v>
      </c>
    </row>
    <row r="37" spans="1:4" x14ac:dyDescent="0.2">
      <c r="A37" s="64" t="s">
        <v>223</v>
      </c>
      <c r="B37" s="68" t="s">
        <v>224</v>
      </c>
      <c r="C37" s="73">
        <v>2.9999999999999997E-4</v>
      </c>
      <c r="D37" s="73">
        <v>2.9999999999999997E-4</v>
      </c>
    </row>
    <row r="38" spans="1:4" x14ac:dyDescent="0.2">
      <c r="A38" s="70" t="s">
        <v>225</v>
      </c>
      <c r="B38" s="68" t="s">
        <v>226</v>
      </c>
      <c r="C38" s="75">
        <f>SUM(C28:C37)</f>
        <v>0.4325</v>
      </c>
      <c r="D38" s="75">
        <f>SUM(D28:D37)</f>
        <v>0.15519999999999998</v>
      </c>
    </row>
    <row r="39" spans="1:4" x14ac:dyDescent="0.2">
      <c r="A39" s="64"/>
      <c r="B39" s="65" t="s">
        <v>227</v>
      </c>
      <c r="C39" s="72" t="s">
        <v>169</v>
      </c>
      <c r="D39" s="72" t="s">
        <v>169</v>
      </c>
    </row>
    <row r="40" spans="1:4" x14ac:dyDescent="0.2">
      <c r="A40" s="64" t="s">
        <v>228</v>
      </c>
      <c r="B40" s="68" t="s">
        <v>229</v>
      </c>
      <c r="C40" s="73">
        <v>4.7199999999999999E-2</v>
      </c>
      <c r="D40" s="73">
        <v>3.6700000000000003E-2</v>
      </c>
    </row>
    <row r="41" spans="1:4" x14ac:dyDescent="0.2">
      <c r="A41" s="64" t="s">
        <v>230</v>
      </c>
      <c r="B41" s="68" t="s">
        <v>231</v>
      </c>
      <c r="C41" s="73">
        <v>1.1000000000000001E-3</v>
      </c>
      <c r="D41" s="73">
        <v>8.9999999999999998E-4</v>
      </c>
    </row>
    <row r="42" spans="1:4" x14ac:dyDescent="0.2">
      <c r="A42" s="64" t="s">
        <v>232</v>
      </c>
      <c r="B42" s="74" t="s">
        <v>233</v>
      </c>
      <c r="C42" s="73">
        <v>5.8299999999999998E-2</v>
      </c>
      <c r="D42" s="73">
        <v>4.53E-2</v>
      </c>
    </row>
    <row r="43" spans="1:4" x14ac:dyDescent="0.2">
      <c r="A43" s="64" t="s">
        <v>234</v>
      </c>
      <c r="B43" s="68" t="s">
        <v>235</v>
      </c>
      <c r="C43" s="73">
        <v>3.9800000000000002E-2</v>
      </c>
      <c r="D43" s="73">
        <v>3.09E-2</v>
      </c>
    </row>
    <row r="44" spans="1:4" x14ac:dyDescent="0.2">
      <c r="A44" s="64" t="s">
        <v>236</v>
      </c>
      <c r="B44" s="68" t="s">
        <v>237</v>
      </c>
      <c r="C44" s="73">
        <v>4.0000000000000001E-3</v>
      </c>
      <c r="D44" s="73">
        <v>3.0999999999999999E-3</v>
      </c>
    </row>
    <row r="45" spans="1:4" x14ac:dyDescent="0.2">
      <c r="A45" s="70" t="s">
        <v>238</v>
      </c>
      <c r="B45" s="68" t="s">
        <v>239</v>
      </c>
      <c r="C45" s="75">
        <f>SUM(C40:C44)</f>
        <v>0.15040000000000001</v>
      </c>
      <c r="D45" s="75">
        <f>SUM(D40:D44)</f>
        <v>0.1169</v>
      </c>
    </row>
    <row r="46" spans="1:4" x14ac:dyDescent="0.2">
      <c r="A46" s="64"/>
      <c r="B46" s="65" t="s">
        <v>240</v>
      </c>
      <c r="C46" s="72" t="s">
        <v>169</v>
      </c>
      <c r="D46" s="72" t="s">
        <v>169</v>
      </c>
    </row>
    <row r="47" spans="1:4" x14ac:dyDescent="0.2">
      <c r="A47" s="64" t="s">
        <v>241</v>
      </c>
      <c r="B47" s="68" t="s">
        <v>242</v>
      </c>
      <c r="C47" s="69">
        <v>7.6999999999999999E-2</v>
      </c>
      <c r="D47" s="69">
        <f>D26*D38</f>
        <v>2.7625599999999993E-2</v>
      </c>
    </row>
    <row r="48" spans="1:4" ht="25.5" x14ac:dyDescent="0.2">
      <c r="A48" s="64" t="s">
        <v>243</v>
      </c>
      <c r="B48" s="76" t="s">
        <v>244</v>
      </c>
      <c r="C48" s="73">
        <f>(C26*C41)+(C24*C40)</f>
        <v>3.9718000000000002E-3</v>
      </c>
      <c r="D48" s="73">
        <f>(D26*D41)+(D24*D40)</f>
        <v>3.0962000000000003E-3</v>
      </c>
    </row>
    <row r="49" spans="1:4" x14ac:dyDescent="0.2">
      <c r="A49" s="70" t="s">
        <v>245</v>
      </c>
      <c r="B49" s="68" t="s">
        <v>246</v>
      </c>
      <c r="C49" s="75">
        <f>SUM(C47:C48)</f>
        <v>8.0971799999999997E-2</v>
      </c>
      <c r="D49" s="75">
        <f>SUM(D47:D48)</f>
        <v>3.0721799999999994E-2</v>
      </c>
    </row>
    <row r="50" spans="1:4" ht="15" thickBot="1" x14ac:dyDescent="0.25">
      <c r="A50" s="77"/>
      <c r="B50" s="78" t="s">
        <v>247</v>
      </c>
      <c r="C50" s="79">
        <f>SUM(C26,C38,C45,C49)</f>
        <v>0.84187180000000006</v>
      </c>
      <c r="D50" s="79">
        <f>SUM(D26,D38,D45,D49)</f>
        <v>0.48082179999999997</v>
      </c>
    </row>
  </sheetData>
  <mergeCells count="4">
    <mergeCell ref="B6:D6"/>
    <mergeCell ref="C10:D10"/>
    <mergeCell ref="C11:D11"/>
    <mergeCell ref="D12:E12"/>
  </mergeCells>
  <pageMargins left="0.511811024" right="0.511811024" top="0.78740157499999996" bottom="0.78740157499999996" header="0.31496062000000002" footer="0.31496062000000002"/>
  <pageSetup paperSize="9" scale="81" orientation="portrait" r:id="rId1"/>
  <colBreaks count="1" manualBreakCount="1">
    <brk id="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2"/>
  <sheetViews>
    <sheetView showOutlineSymbols="0" showWhiteSpace="0" view="pageBreakPreview" zoomScale="85" zoomScaleNormal="85" zoomScaleSheetLayoutView="85" workbookViewId="0">
      <selection activeCell="C13" sqref="C13"/>
    </sheetView>
  </sheetViews>
  <sheetFormatPr defaultRowHeight="14.25" x14ac:dyDescent="0.2"/>
  <cols>
    <col min="1" max="1" width="12.5" customWidth="1"/>
    <col min="2" max="2" width="13" customWidth="1"/>
    <col min="3" max="3" width="67.125" customWidth="1"/>
    <col min="4" max="4" width="12.875" style="97" customWidth="1"/>
    <col min="5" max="5" width="12.625" style="97" customWidth="1"/>
    <col min="6" max="6" width="16.875" style="133" customWidth="1"/>
    <col min="7" max="7" width="16.875" style="4" customWidth="1"/>
    <col min="8" max="8" width="14.25" style="4" customWidth="1"/>
  </cols>
  <sheetData>
    <row r="1" spans="1:10" x14ac:dyDescent="0.2">
      <c r="A1" s="7"/>
      <c r="B1" s="8"/>
      <c r="C1" s="8"/>
      <c r="D1" s="11"/>
      <c r="E1" s="11"/>
      <c r="F1" s="128"/>
      <c r="G1" s="20"/>
    </row>
    <row r="2" spans="1:10" x14ac:dyDescent="0.2">
      <c r="A2" s="14"/>
      <c r="B2" s="9"/>
      <c r="C2" s="9"/>
      <c r="D2" s="11"/>
      <c r="E2" s="11"/>
      <c r="F2" s="128"/>
      <c r="G2" s="20"/>
    </row>
    <row r="3" spans="1:10" x14ac:dyDescent="0.2">
      <c r="A3" s="14"/>
      <c r="B3" s="9"/>
      <c r="C3" s="9"/>
      <c r="D3" s="11"/>
      <c r="E3" s="11"/>
      <c r="F3" s="128"/>
      <c r="G3" s="20"/>
    </row>
    <row r="4" spans="1:10" x14ac:dyDescent="0.2">
      <c r="A4" s="14"/>
      <c r="B4" s="9"/>
      <c r="C4" s="9"/>
      <c r="D4" s="11"/>
      <c r="E4" s="11"/>
      <c r="F4" s="128"/>
      <c r="G4" s="20"/>
    </row>
    <row r="5" spans="1:10" ht="15.75" x14ac:dyDescent="0.25">
      <c r="A5" s="33"/>
      <c r="B5" s="134" t="s">
        <v>554</v>
      </c>
      <c r="C5" s="17"/>
      <c r="D5" s="135"/>
      <c r="E5" s="136"/>
      <c r="F5" s="19"/>
      <c r="G5" s="20"/>
      <c r="H5" s="21"/>
      <c r="I5" s="21"/>
      <c r="J5" s="4"/>
    </row>
    <row r="6" spans="1:10" ht="33" customHeight="1" x14ac:dyDescent="0.25">
      <c r="A6" s="33"/>
      <c r="B6" s="192" t="s">
        <v>1709</v>
      </c>
      <c r="C6" s="192"/>
      <c r="D6" s="192"/>
      <c r="E6" s="137"/>
      <c r="F6" s="138"/>
      <c r="G6" s="23"/>
      <c r="H6" s="23"/>
      <c r="I6" s="23"/>
      <c r="J6" s="4"/>
    </row>
    <row r="7" spans="1:10" ht="15.75" x14ac:dyDescent="0.3">
      <c r="A7" s="119"/>
      <c r="B7" s="124" t="s">
        <v>147</v>
      </c>
      <c r="C7" s="122"/>
      <c r="D7" s="125" t="s">
        <v>555</v>
      </c>
      <c r="E7" s="121"/>
      <c r="F7" s="129"/>
      <c r="G7" s="123"/>
      <c r="H7" s="123"/>
      <c r="I7" s="101"/>
      <c r="J7" s="101"/>
    </row>
    <row r="8" spans="1:10" ht="24" customHeight="1" x14ac:dyDescent="0.2">
      <c r="A8" s="119"/>
      <c r="B8" s="126" t="s">
        <v>149</v>
      </c>
      <c r="C8" s="101"/>
      <c r="D8" s="120"/>
      <c r="E8" s="193"/>
      <c r="F8" s="193"/>
      <c r="G8" s="123"/>
      <c r="H8" s="123"/>
      <c r="I8" s="101"/>
      <c r="J8" s="101"/>
    </row>
    <row r="9" spans="1:10" ht="15.75" x14ac:dyDescent="0.2">
      <c r="A9" s="100"/>
      <c r="B9" s="126" t="s">
        <v>150</v>
      </c>
      <c r="C9" s="100"/>
      <c r="D9" s="194"/>
      <c r="E9" s="194"/>
      <c r="F9" s="194"/>
      <c r="G9" s="194"/>
      <c r="H9" s="123"/>
      <c r="I9" s="101"/>
      <c r="J9" s="101"/>
    </row>
    <row r="10" spans="1:10" ht="15" x14ac:dyDescent="0.25">
      <c r="A10" s="143" t="s">
        <v>548</v>
      </c>
      <c r="B10" s="144"/>
      <c r="C10" s="144"/>
      <c r="D10" s="144"/>
      <c r="E10" s="144"/>
      <c r="F10" s="144"/>
      <c r="G10" s="144"/>
      <c r="H10" s="144"/>
      <c r="I10" s="144"/>
      <c r="J10" s="144"/>
    </row>
    <row r="11" spans="1:10" ht="30" customHeight="1" x14ac:dyDescent="0.2">
      <c r="A11" s="82" t="s">
        <v>1</v>
      </c>
      <c r="B11" s="81" t="s">
        <v>2</v>
      </c>
      <c r="C11" s="81" t="s">
        <v>1781</v>
      </c>
      <c r="D11" s="81" t="s">
        <v>1710</v>
      </c>
      <c r="E11" s="83" t="s">
        <v>4</v>
      </c>
      <c r="F11" s="130" t="s">
        <v>5</v>
      </c>
      <c r="G11" s="89" t="s">
        <v>549</v>
      </c>
      <c r="H11" s="89" t="s">
        <v>8</v>
      </c>
      <c r="I11" s="82" t="s">
        <v>9</v>
      </c>
      <c r="J11" s="82" t="s">
        <v>550</v>
      </c>
    </row>
    <row r="12" spans="1:10" ht="36" customHeight="1" x14ac:dyDescent="0.2">
      <c r="A12" s="85" t="s">
        <v>768</v>
      </c>
      <c r="B12" s="2" t="s">
        <v>14</v>
      </c>
      <c r="C12" s="2" t="s">
        <v>769</v>
      </c>
      <c r="D12" s="2" t="s">
        <v>1711</v>
      </c>
      <c r="E12" s="86" t="s">
        <v>250</v>
      </c>
      <c r="F12" s="131">
        <v>2121.37</v>
      </c>
      <c r="G12" s="91">
        <v>285.89</v>
      </c>
      <c r="H12" s="91">
        <v>606478.46</v>
      </c>
      <c r="I12" s="96">
        <v>12.99</v>
      </c>
      <c r="J12" s="127">
        <v>12.99</v>
      </c>
    </row>
    <row r="13" spans="1:10" ht="24" customHeight="1" x14ac:dyDescent="0.2">
      <c r="A13" s="85" t="s">
        <v>43</v>
      </c>
      <c r="B13" s="2" t="s">
        <v>12</v>
      </c>
      <c r="C13" s="2" t="s">
        <v>44</v>
      </c>
      <c r="D13" s="2" t="s">
        <v>1712</v>
      </c>
      <c r="E13" s="86" t="s">
        <v>45</v>
      </c>
      <c r="F13" s="131">
        <v>15</v>
      </c>
      <c r="G13" s="91">
        <v>17442.05</v>
      </c>
      <c r="H13" s="91">
        <v>261630.75</v>
      </c>
      <c r="I13" s="96">
        <v>5.61</v>
      </c>
      <c r="J13" s="96">
        <v>18.600000000000001</v>
      </c>
    </row>
    <row r="14" spans="1:10" ht="60" customHeight="1" x14ac:dyDescent="0.2">
      <c r="A14" s="85" t="s">
        <v>761</v>
      </c>
      <c r="B14" s="2" t="s">
        <v>17</v>
      </c>
      <c r="C14" s="2" t="s">
        <v>1650</v>
      </c>
      <c r="D14" s="2" t="s">
        <v>1713</v>
      </c>
      <c r="E14" s="86" t="s">
        <v>250</v>
      </c>
      <c r="F14" s="131">
        <v>1088</v>
      </c>
      <c r="G14" s="91">
        <v>172.87</v>
      </c>
      <c r="H14" s="91">
        <v>188082.56</v>
      </c>
      <c r="I14" s="96">
        <v>4.03</v>
      </c>
      <c r="J14" s="96">
        <v>22.63</v>
      </c>
    </row>
    <row r="15" spans="1:10" ht="60" customHeight="1" x14ac:dyDescent="0.2">
      <c r="A15" s="85" t="s">
        <v>737</v>
      </c>
      <c r="B15" s="2" t="s">
        <v>17</v>
      </c>
      <c r="C15" s="2" t="s">
        <v>1649</v>
      </c>
      <c r="D15" s="2" t="s">
        <v>1714</v>
      </c>
      <c r="E15" s="86" t="s">
        <v>250</v>
      </c>
      <c r="F15" s="131">
        <v>375.2</v>
      </c>
      <c r="G15" s="91">
        <v>458.82</v>
      </c>
      <c r="H15" s="91">
        <v>172149.26</v>
      </c>
      <c r="I15" s="96">
        <v>3.69</v>
      </c>
      <c r="J15" s="96">
        <v>26.32</v>
      </c>
    </row>
    <row r="16" spans="1:10" ht="24" customHeight="1" x14ac:dyDescent="0.2">
      <c r="A16" s="85" t="s">
        <v>1625</v>
      </c>
      <c r="B16" s="2" t="s">
        <v>58</v>
      </c>
      <c r="C16" s="2" t="s">
        <v>1626</v>
      </c>
      <c r="D16" s="2">
        <v>80</v>
      </c>
      <c r="E16" s="86" t="s">
        <v>22</v>
      </c>
      <c r="F16" s="131">
        <v>2</v>
      </c>
      <c r="G16" s="91">
        <v>62181.82</v>
      </c>
      <c r="H16" s="91">
        <v>124363.64</v>
      </c>
      <c r="I16" s="96">
        <v>2.66</v>
      </c>
      <c r="J16" s="96">
        <v>28.98</v>
      </c>
    </row>
    <row r="17" spans="1:10" ht="36" customHeight="1" x14ac:dyDescent="0.2">
      <c r="A17" s="85" t="s">
        <v>1515</v>
      </c>
      <c r="B17" s="2" t="s">
        <v>303</v>
      </c>
      <c r="C17" s="2" t="s">
        <v>1696</v>
      </c>
      <c r="D17" s="2">
        <v>21.03</v>
      </c>
      <c r="E17" s="86" t="s">
        <v>250</v>
      </c>
      <c r="F17" s="131">
        <v>275.99</v>
      </c>
      <c r="G17" s="91">
        <v>430.93</v>
      </c>
      <c r="H17" s="91">
        <v>118932.37</v>
      </c>
      <c r="I17" s="96">
        <v>2.5499999999999998</v>
      </c>
      <c r="J17" s="96">
        <v>31.53</v>
      </c>
    </row>
    <row r="18" spans="1:10" ht="60" customHeight="1" x14ac:dyDescent="0.2">
      <c r="A18" s="85" t="s">
        <v>1507</v>
      </c>
      <c r="B18" s="2" t="s">
        <v>14</v>
      </c>
      <c r="C18" s="2" t="s">
        <v>1508</v>
      </c>
      <c r="D18" s="2" t="s">
        <v>1711</v>
      </c>
      <c r="E18" s="86" t="s">
        <v>250</v>
      </c>
      <c r="F18" s="131">
        <v>709.02</v>
      </c>
      <c r="G18" s="91">
        <v>141.34</v>
      </c>
      <c r="H18" s="91">
        <v>100212.88</v>
      </c>
      <c r="I18" s="96">
        <v>2.15</v>
      </c>
      <c r="J18" s="96">
        <v>33.68</v>
      </c>
    </row>
    <row r="19" spans="1:10" ht="36" customHeight="1" x14ac:dyDescent="0.2">
      <c r="A19" s="85" t="s">
        <v>732</v>
      </c>
      <c r="B19" s="2" t="s">
        <v>17</v>
      </c>
      <c r="C19" s="2" t="s">
        <v>1648</v>
      </c>
      <c r="D19" s="2" t="s">
        <v>1715</v>
      </c>
      <c r="E19" s="86" t="s">
        <v>250</v>
      </c>
      <c r="F19" s="131">
        <v>1136.77</v>
      </c>
      <c r="G19" s="91">
        <v>73.64</v>
      </c>
      <c r="H19" s="91">
        <v>83711.740000000005</v>
      </c>
      <c r="I19" s="96">
        <v>1.79</v>
      </c>
      <c r="J19" s="96">
        <v>35.47</v>
      </c>
    </row>
    <row r="20" spans="1:10" ht="36" customHeight="1" x14ac:dyDescent="0.2">
      <c r="A20" s="85" t="s">
        <v>1380</v>
      </c>
      <c r="B20" s="2" t="s">
        <v>14</v>
      </c>
      <c r="C20" s="2" t="s">
        <v>1381</v>
      </c>
      <c r="D20" s="2" t="s">
        <v>1716</v>
      </c>
      <c r="E20" s="86" t="s">
        <v>250</v>
      </c>
      <c r="F20" s="131">
        <v>1344</v>
      </c>
      <c r="G20" s="91">
        <v>60.38</v>
      </c>
      <c r="H20" s="91">
        <v>81150.720000000001</v>
      </c>
      <c r="I20" s="96">
        <v>1.74</v>
      </c>
      <c r="J20" s="96">
        <v>37.21</v>
      </c>
    </row>
    <row r="21" spans="1:10" ht="36" customHeight="1" x14ac:dyDescent="0.2">
      <c r="A21" s="85" t="s">
        <v>295</v>
      </c>
      <c r="B21" s="2" t="s">
        <v>14</v>
      </c>
      <c r="C21" s="2" t="s">
        <v>296</v>
      </c>
      <c r="D21" s="2" t="s">
        <v>1717</v>
      </c>
      <c r="E21" s="86" t="s">
        <v>250</v>
      </c>
      <c r="F21" s="131">
        <v>929.48</v>
      </c>
      <c r="G21" s="91">
        <v>87.22</v>
      </c>
      <c r="H21" s="91">
        <v>81069.240000000005</v>
      </c>
      <c r="I21" s="96">
        <v>1.74</v>
      </c>
      <c r="J21" s="96">
        <v>38.950000000000003</v>
      </c>
    </row>
    <row r="22" spans="1:10" ht="60" customHeight="1" x14ac:dyDescent="0.2">
      <c r="A22" s="85" t="s">
        <v>714</v>
      </c>
      <c r="B22" s="2" t="s">
        <v>17</v>
      </c>
      <c r="C22" s="2" t="s">
        <v>1644</v>
      </c>
      <c r="D22" s="2" t="s">
        <v>1718</v>
      </c>
      <c r="E22" s="86" t="s">
        <v>250</v>
      </c>
      <c r="F22" s="131">
        <v>987.23</v>
      </c>
      <c r="G22" s="91">
        <v>73.239999999999995</v>
      </c>
      <c r="H22" s="91">
        <v>72304.72</v>
      </c>
      <c r="I22" s="96">
        <v>1.55</v>
      </c>
      <c r="J22" s="96">
        <v>40.5</v>
      </c>
    </row>
    <row r="23" spans="1:10" ht="24" customHeight="1" x14ac:dyDescent="0.2">
      <c r="A23" s="85" t="s">
        <v>433</v>
      </c>
      <c r="B23" s="2" t="s">
        <v>17</v>
      </c>
      <c r="C23" s="2" t="s">
        <v>466</v>
      </c>
      <c r="D23" s="2" t="s">
        <v>1719</v>
      </c>
      <c r="E23" s="86" t="s">
        <v>253</v>
      </c>
      <c r="F23" s="131">
        <v>17</v>
      </c>
      <c r="G23" s="91">
        <v>4198.3900000000003</v>
      </c>
      <c r="H23" s="91">
        <v>71372.63</v>
      </c>
      <c r="I23" s="96">
        <v>1.53</v>
      </c>
      <c r="J23" s="96">
        <v>42.03</v>
      </c>
    </row>
    <row r="24" spans="1:10" ht="36" customHeight="1" x14ac:dyDescent="0.2">
      <c r="A24" s="85" t="s">
        <v>881</v>
      </c>
      <c r="B24" s="2" t="s">
        <v>14</v>
      </c>
      <c r="C24" s="2" t="s">
        <v>882</v>
      </c>
      <c r="D24" s="2" t="s">
        <v>1720</v>
      </c>
      <c r="E24" s="86" t="s">
        <v>13</v>
      </c>
      <c r="F24" s="131">
        <v>1148.2</v>
      </c>
      <c r="G24" s="91">
        <v>54.45</v>
      </c>
      <c r="H24" s="91">
        <v>62519.49</v>
      </c>
      <c r="I24" s="96">
        <v>1.34</v>
      </c>
      <c r="J24" s="96">
        <v>43.37</v>
      </c>
    </row>
    <row r="25" spans="1:10" ht="60" customHeight="1" x14ac:dyDescent="0.2">
      <c r="A25" s="85" t="s">
        <v>771</v>
      </c>
      <c r="B25" s="2" t="s">
        <v>14</v>
      </c>
      <c r="C25" s="2" t="s">
        <v>772</v>
      </c>
      <c r="D25" s="2" t="s">
        <v>1721</v>
      </c>
      <c r="E25" s="86" t="s">
        <v>13</v>
      </c>
      <c r="F25" s="131">
        <v>139.1</v>
      </c>
      <c r="G25" s="91">
        <v>440.51</v>
      </c>
      <c r="H25" s="91">
        <v>61274.94</v>
      </c>
      <c r="I25" s="96">
        <v>1.31</v>
      </c>
      <c r="J25" s="96">
        <v>44.68</v>
      </c>
    </row>
    <row r="26" spans="1:10" ht="60" customHeight="1" x14ac:dyDescent="0.2">
      <c r="A26" s="85" t="s">
        <v>704</v>
      </c>
      <c r="B26" s="2" t="s">
        <v>14</v>
      </c>
      <c r="C26" s="2" t="s">
        <v>705</v>
      </c>
      <c r="D26" s="2" t="s">
        <v>1722</v>
      </c>
      <c r="E26" s="86" t="s">
        <v>250</v>
      </c>
      <c r="F26" s="131">
        <v>1300.01</v>
      </c>
      <c r="G26" s="91">
        <v>46.95</v>
      </c>
      <c r="H26" s="91">
        <v>61035.46</v>
      </c>
      <c r="I26" s="96">
        <v>1.31</v>
      </c>
      <c r="J26" s="96">
        <v>45.99</v>
      </c>
    </row>
    <row r="27" spans="1:10" ht="36" customHeight="1" x14ac:dyDescent="0.2">
      <c r="A27" s="85" t="s">
        <v>1238</v>
      </c>
      <c r="B27" s="2" t="s">
        <v>14</v>
      </c>
      <c r="C27" s="2" t="s">
        <v>1239</v>
      </c>
      <c r="D27" s="2" t="s">
        <v>1723</v>
      </c>
      <c r="E27" s="86" t="s">
        <v>250</v>
      </c>
      <c r="F27" s="131">
        <v>261.04000000000002</v>
      </c>
      <c r="G27" s="91">
        <v>232.62</v>
      </c>
      <c r="H27" s="91">
        <v>60723.12</v>
      </c>
      <c r="I27" s="96">
        <v>1.3</v>
      </c>
      <c r="J27" s="96">
        <v>47.29</v>
      </c>
    </row>
    <row r="28" spans="1:10" ht="48" customHeight="1" x14ac:dyDescent="0.2">
      <c r="A28" s="85" t="s">
        <v>1456</v>
      </c>
      <c r="B28" s="2" t="s">
        <v>14</v>
      </c>
      <c r="C28" s="2" t="s">
        <v>1457</v>
      </c>
      <c r="D28" s="2" t="s">
        <v>1722</v>
      </c>
      <c r="E28" s="86" t="s">
        <v>250</v>
      </c>
      <c r="F28" s="131">
        <v>390.02</v>
      </c>
      <c r="G28" s="91">
        <v>148.13999999999999</v>
      </c>
      <c r="H28" s="91">
        <v>57777.56</v>
      </c>
      <c r="I28" s="96">
        <v>1.24</v>
      </c>
      <c r="J28" s="96">
        <v>48.52</v>
      </c>
    </row>
    <row r="29" spans="1:10" ht="24" customHeight="1" x14ac:dyDescent="0.2">
      <c r="A29" s="85" t="s">
        <v>853</v>
      </c>
      <c r="B29" s="2" t="s">
        <v>261</v>
      </c>
      <c r="C29" s="2" t="s">
        <v>1652</v>
      </c>
      <c r="D29" s="2" t="s">
        <v>1724</v>
      </c>
      <c r="E29" s="86" t="s">
        <v>22</v>
      </c>
      <c r="F29" s="131">
        <v>256</v>
      </c>
      <c r="G29" s="91">
        <v>221.41</v>
      </c>
      <c r="H29" s="91">
        <v>56680.959999999999</v>
      </c>
      <c r="I29" s="96">
        <v>1.21</v>
      </c>
      <c r="J29" s="96">
        <v>49.74</v>
      </c>
    </row>
    <row r="30" spans="1:10" ht="36" customHeight="1" x14ac:dyDescent="0.2">
      <c r="A30" s="85" t="s">
        <v>709</v>
      </c>
      <c r="B30" s="2" t="s">
        <v>17</v>
      </c>
      <c r="C30" s="2" t="s">
        <v>1643</v>
      </c>
      <c r="D30" s="2" t="s">
        <v>1725</v>
      </c>
      <c r="E30" s="86" t="s">
        <v>250</v>
      </c>
      <c r="F30" s="131">
        <v>2112</v>
      </c>
      <c r="G30" s="91">
        <v>23.21</v>
      </c>
      <c r="H30" s="91">
        <v>49019.519999999997</v>
      </c>
      <c r="I30" s="96">
        <v>1.05</v>
      </c>
      <c r="J30" s="96">
        <v>50.79</v>
      </c>
    </row>
    <row r="31" spans="1:10" ht="24" customHeight="1" x14ac:dyDescent="0.2">
      <c r="A31" s="85" t="s">
        <v>1177</v>
      </c>
      <c r="B31" s="2" t="s">
        <v>14</v>
      </c>
      <c r="C31" s="2" t="s">
        <v>1178</v>
      </c>
      <c r="D31" s="2" t="s">
        <v>1726</v>
      </c>
      <c r="E31" s="86" t="s">
        <v>250</v>
      </c>
      <c r="F31" s="131">
        <v>3887</v>
      </c>
      <c r="G31" s="91">
        <v>12.05</v>
      </c>
      <c r="H31" s="91">
        <v>46838.35</v>
      </c>
      <c r="I31" s="96">
        <v>1</v>
      </c>
      <c r="J31" s="96">
        <v>51.79</v>
      </c>
    </row>
    <row r="32" spans="1:10" ht="24" customHeight="1" x14ac:dyDescent="0.2">
      <c r="A32" s="85" t="s">
        <v>1620</v>
      </c>
      <c r="B32" s="2" t="s">
        <v>17</v>
      </c>
      <c r="C32" s="2" t="s">
        <v>1708</v>
      </c>
      <c r="D32" s="2" t="s">
        <v>1727</v>
      </c>
      <c r="E32" s="86" t="s">
        <v>250</v>
      </c>
      <c r="F32" s="131">
        <v>37</v>
      </c>
      <c r="G32" s="91">
        <v>1250</v>
      </c>
      <c r="H32" s="91">
        <v>46250</v>
      </c>
      <c r="I32" s="96">
        <v>0.99</v>
      </c>
      <c r="J32" s="96">
        <v>52.78</v>
      </c>
    </row>
    <row r="33" spans="1:10" ht="24" customHeight="1" x14ac:dyDescent="0.2">
      <c r="A33" s="85" t="s">
        <v>695</v>
      </c>
      <c r="B33" s="2" t="s">
        <v>58</v>
      </c>
      <c r="C33" s="2" t="s">
        <v>1641</v>
      </c>
      <c r="D33" s="2">
        <v>40</v>
      </c>
      <c r="E33" s="86" t="s">
        <v>249</v>
      </c>
      <c r="F33" s="131">
        <v>94.62</v>
      </c>
      <c r="G33" s="91">
        <v>437.53</v>
      </c>
      <c r="H33" s="91">
        <v>41399.08</v>
      </c>
      <c r="I33" s="96">
        <v>0.89</v>
      </c>
      <c r="J33" s="96">
        <v>53.67</v>
      </c>
    </row>
    <row r="34" spans="1:10" ht="24" customHeight="1" x14ac:dyDescent="0.2">
      <c r="A34" s="85" t="s">
        <v>551</v>
      </c>
      <c r="B34" s="2" t="s">
        <v>58</v>
      </c>
      <c r="C34" s="2" t="s">
        <v>552</v>
      </c>
      <c r="D34" s="2">
        <v>59</v>
      </c>
      <c r="E34" s="86" t="s">
        <v>13</v>
      </c>
      <c r="F34" s="131">
        <v>8716.6</v>
      </c>
      <c r="G34" s="91">
        <v>4.3600000000000003</v>
      </c>
      <c r="H34" s="91">
        <v>38004.370000000003</v>
      </c>
      <c r="I34" s="96">
        <v>0.81</v>
      </c>
      <c r="J34" s="96">
        <v>54.49</v>
      </c>
    </row>
    <row r="35" spans="1:10" ht="48" customHeight="1" x14ac:dyDescent="0.2">
      <c r="A35" s="85" t="s">
        <v>1546</v>
      </c>
      <c r="B35" s="2" t="s">
        <v>17</v>
      </c>
      <c r="C35" s="2" t="s">
        <v>1701</v>
      </c>
      <c r="D35" s="2" t="s">
        <v>1718</v>
      </c>
      <c r="E35" s="86" t="s">
        <v>250</v>
      </c>
      <c r="F35" s="131">
        <v>510.45</v>
      </c>
      <c r="G35" s="91">
        <v>70.790000000000006</v>
      </c>
      <c r="H35" s="91">
        <v>36134.75</v>
      </c>
      <c r="I35" s="96">
        <v>0.77</v>
      </c>
      <c r="J35" s="96">
        <v>55.26</v>
      </c>
    </row>
    <row r="36" spans="1:10" ht="36" customHeight="1" x14ac:dyDescent="0.2">
      <c r="A36" s="85" t="s">
        <v>1320</v>
      </c>
      <c r="B36" s="2" t="s">
        <v>14</v>
      </c>
      <c r="C36" s="2" t="s">
        <v>1321</v>
      </c>
      <c r="D36" s="2" t="s">
        <v>1717</v>
      </c>
      <c r="E36" s="86" t="s">
        <v>250</v>
      </c>
      <c r="F36" s="131">
        <v>324.35000000000002</v>
      </c>
      <c r="G36" s="91">
        <v>110.17</v>
      </c>
      <c r="H36" s="91">
        <v>35733.629999999997</v>
      </c>
      <c r="I36" s="96">
        <v>0.77</v>
      </c>
      <c r="J36" s="96">
        <v>56.03</v>
      </c>
    </row>
    <row r="37" spans="1:10" ht="24" customHeight="1" x14ac:dyDescent="0.2">
      <c r="A37" s="85" t="s">
        <v>1324</v>
      </c>
      <c r="B37" s="2" t="s">
        <v>14</v>
      </c>
      <c r="C37" s="2" t="s">
        <v>1325</v>
      </c>
      <c r="D37" s="2" t="s">
        <v>1721</v>
      </c>
      <c r="E37" s="86" t="s">
        <v>13</v>
      </c>
      <c r="F37" s="131">
        <v>85.86</v>
      </c>
      <c r="G37" s="91">
        <v>409.4</v>
      </c>
      <c r="H37" s="91">
        <v>35151.08</v>
      </c>
      <c r="I37" s="96">
        <v>0.75</v>
      </c>
      <c r="J37" s="96">
        <v>56.78</v>
      </c>
    </row>
    <row r="38" spans="1:10" ht="48" customHeight="1" x14ac:dyDescent="0.2">
      <c r="A38" s="85" t="s">
        <v>124</v>
      </c>
      <c r="B38" s="2" t="s">
        <v>17</v>
      </c>
      <c r="C38" s="2" t="s">
        <v>144</v>
      </c>
      <c r="D38" s="2">
        <v>343</v>
      </c>
      <c r="E38" s="86" t="s">
        <v>250</v>
      </c>
      <c r="F38" s="131">
        <v>74.94</v>
      </c>
      <c r="G38" s="91">
        <v>451.57</v>
      </c>
      <c r="H38" s="91">
        <v>33840.65</v>
      </c>
      <c r="I38" s="96">
        <v>0.73</v>
      </c>
      <c r="J38" s="96">
        <v>57.5</v>
      </c>
    </row>
    <row r="39" spans="1:10" ht="48" customHeight="1" x14ac:dyDescent="0.2">
      <c r="A39" s="85" t="s">
        <v>692</v>
      </c>
      <c r="B39" s="2" t="s">
        <v>14</v>
      </c>
      <c r="C39" s="2" t="s">
        <v>693</v>
      </c>
      <c r="D39" s="2" t="s">
        <v>1723</v>
      </c>
      <c r="E39" s="86" t="s">
        <v>54</v>
      </c>
      <c r="F39" s="131">
        <v>2297.6</v>
      </c>
      <c r="G39" s="91">
        <v>13.93</v>
      </c>
      <c r="H39" s="91">
        <v>32005.56</v>
      </c>
      <c r="I39" s="96">
        <v>0.69</v>
      </c>
      <c r="J39" s="96">
        <v>58.19</v>
      </c>
    </row>
    <row r="40" spans="1:10" ht="24" customHeight="1" x14ac:dyDescent="0.2">
      <c r="A40" s="85" t="s">
        <v>434</v>
      </c>
      <c r="B40" s="2" t="s">
        <v>17</v>
      </c>
      <c r="C40" s="2" t="s">
        <v>467</v>
      </c>
      <c r="D40" s="2" t="s">
        <v>1719</v>
      </c>
      <c r="E40" s="86" t="s">
        <v>253</v>
      </c>
      <c r="F40" s="131">
        <v>4</v>
      </c>
      <c r="G40" s="91">
        <v>7857.42</v>
      </c>
      <c r="H40" s="91">
        <v>31429.68</v>
      </c>
      <c r="I40" s="96">
        <v>0.67</v>
      </c>
      <c r="J40" s="96">
        <v>58.86</v>
      </c>
    </row>
    <row r="41" spans="1:10" ht="24" customHeight="1" x14ac:dyDescent="0.2">
      <c r="A41" s="85" t="s">
        <v>721</v>
      </c>
      <c r="B41" s="2" t="s">
        <v>17</v>
      </c>
      <c r="C41" s="2" t="s">
        <v>1645</v>
      </c>
      <c r="D41" s="2" t="s">
        <v>1728</v>
      </c>
      <c r="E41" s="86" t="s">
        <v>250</v>
      </c>
      <c r="F41" s="131">
        <v>372.36</v>
      </c>
      <c r="G41" s="91">
        <v>84.16</v>
      </c>
      <c r="H41" s="91">
        <v>31337.81</v>
      </c>
      <c r="I41" s="96">
        <v>0.67</v>
      </c>
      <c r="J41" s="96">
        <v>59.53</v>
      </c>
    </row>
    <row r="42" spans="1:10" ht="24" customHeight="1" x14ac:dyDescent="0.2">
      <c r="A42" s="85" t="s">
        <v>632</v>
      </c>
      <c r="B42" s="2" t="s">
        <v>58</v>
      </c>
      <c r="C42" s="2" t="s">
        <v>1640</v>
      </c>
      <c r="D42" s="2">
        <v>20</v>
      </c>
      <c r="E42" s="86" t="s">
        <v>249</v>
      </c>
      <c r="F42" s="131">
        <v>514</v>
      </c>
      <c r="G42" s="91">
        <v>59.9</v>
      </c>
      <c r="H42" s="91">
        <v>30788.6</v>
      </c>
      <c r="I42" s="96">
        <v>0.66</v>
      </c>
      <c r="J42" s="96">
        <v>60.19</v>
      </c>
    </row>
    <row r="43" spans="1:10" ht="24" customHeight="1" x14ac:dyDescent="0.2">
      <c r="A43" s="85" t="s">
        <v>1613</v>
      </c>
      <c r="B43" s="2" t="s">
        <v>58</v>
      </c>
      <c r="C43" s="2" t="s">
        <v>1707</v>
      </c>
      <c r="D43" s="2">
        <v>69</v>
      </c>
      <c r="E43" s="86" t="s">
        <v>22</v>
      </c>
      <c r="F43" s="131">
        <v>20</v>
      </c>
      <c r="G43" s="91">
        <v>1427.33</v>
      </c>
      <c r="H43" s="91">
        <v>28546.6</v>
      </c>
      <c r="I43" s="96">
        <v>0.61</v>
      </c>
      <c r="J43" s="96">
        <v>60.81</v>
      </c>
    </row>
    <row r="44" spans="1:10" ht="36" customHeight="1" x14ac:dyDescent="0.2">
      <c r="A44" s="85" t="s">
        <v>498</v>
      </c>
      <c r="B44" s="2" t="s">
        <v>14</v>
      </c>
      <c r="C44" s="2" t="s">
        <v>1354</v>
      </c>
      <c r="D44" s="2" t="s">
        <v>1720</v>
      </c>
      <c r="E44" s="86" t="s">
        <v>22</v>
      </c>
      <c r="F44" s="131">
        <v>1</v>
      </c>
      <c r="G44" s="91">
        <v>27420.560000000001</v>
      </c>
      <c r="H44" s="91">
        <v>27420.560000000001</v>
      </c>
      <c r="I44" s="96">
        <v>0.59</v>
      </c>
      <c r="J44" s="96">
        <v>61.39</v>
      </c>
    </row>
    <row r="45" spans="1:10" ht="36" customHeight="1" x14ac:dyDescent="0.2">
      <c r="A45" s="85" t="s">
        <v>1250</v>
      </c>
      <c r="B45" s="2" t="s">
        <v>14</v>
      </c>
      <c r="C45" s="2" t="s">
        <v>1251</v>
      </c>
      <c r="D45" s="2" t="s">
        <v>1729</v>
      </c>
      <c r="E45" s="86" t="s">
        <v>22</v>
      </c>
      <c r="F45" s="131">
        <v>4</v>
      </c>
      <c r="G45" s="91">
        <v>6842.87</v>
      </c>
      <c r="H45" s="91">
        <v>27371.48</v>
      </c>
      <c r="I45" s="96">
        <v>0.59</v>
      </c>
      <c r="J45" s="96">
        <v>61.98</v>
      </c>
    </row>
    <row r="46" spans="1:10" ht="24" customHeight="1" x14ac:dyDescent="0.2">
      <c r="A46" s="85" t="s">
        <v>436</v>
      </c>
      <c r="B46" s="2" t="s">
        <v>17</v>
      </c>
      <c r="C46" s="2" t="s">
        <v>469</v>
      </c>
      <c r="D46" s="2" t="s">
        <v>1719</v>
      </c>
      <c r="E46" s="86" t="s">
        <v>254</v>
      </c>
      <c r="F46" s="131">
        <v>286</v>
      </c>
      <c r="G46" s="91">
        <v>92.7</v>
      </c>
      <c r="H46" s="91">
        <v>26512.2</v>
      </c>
      <c r="I46" s="96">
        <v>0.56999999999999995</v>
      </c>
      <c r="J46" s="96">
        <v>62.55</v>
      </c>
    </row>
    <row r="47" spans="1:10" ht="24" customHeight="1" x14ac:dyDescent="0.2">
      <c r="A47" s="85" t="s">
        <v>129</v>
      </c>
      <c r="B47" s="2" t="s">
        <v>17</v>
      </c>
      <c r="C47" s="2" t="s">
        <v>146</v>
      </c>
      <c r="D47" s="2" t="s">
        <v>1728</v>
      </c>
      <c r="E47" s="86" t="s">
        <v>249</v>
      </c>
      <c r="F47" s="131">
        <v>525</v>
      </c>
      <c r="G47" s="91">
        <v>50</v>
      </c>
      <c r="H47" s="91">
        <v>26250</v>
      </c>
      <c r="I47" s="96">
        <v>0.56000000000000005</v>
      </c>
      <c r="J47" s="96">
        <v>63.11</v>
      </c>
    </row>
    <row r="48" spans="1:10" ht="48" customHeight="1" x14ac:dyDescent="0.2">
      <c r="A48" s="85" t="s">
        <v>1093</v>
      </c>
      <c r="B48" s="2" t="s">
        <v>14</v>
      </c>
      <c r="C48" s="2" t="s">
        <v>1094</v>
      </c>
      <c r="D48" s="2" t="s">
        <v>1729</v>
      </c>
      <c r="E48" s="86" t="s">
        <v>13</v>
      </c>
      <c r="F48" s="131">
        <v>381.94</v>
      </c>
      <c r="G48" s="91">
        <v>67.510000000000005</v>
      </c>
      <c r="H48" s="91">
        <v>25784.76</v>
      </c>
      <c r="I48" s="96">
        <v>0.55000000000000004</v>
      </c>
      <c r="J48" s="96">
        <v>63.66</v>
      </c>
    </row>
    <row r="49" spans="1:10" ht="48" customHeight="1" x14ac:dyDescent="0.2">
      <c r="A49" s="85" t="s">
        <v>756</v>
      </c>
      <c r="B49" s="2" t="s">
        <v>14</v>
      </c>
      <c r="C49" s="2" t="s">
        <v>757</v>
      </c>
      <c r="D49" s="2" t="s">
        <v>1721</v>
      </c>
      <c r="E49" s="86" t="s">
        <v>250</v>
      </c>
      <c r="F49" s="131">
        <v>69</v>
      </c>
      <c r="G49" s="91">
        <v>350.61</v>
      </c>
      <c r="H49" s="91">
        <v>24192.09</v>
      </c>
      <c r="I49" s="96">
        <v>0.52</v>
      </c>
      <c r="J49" s="96">
        <v>64.180000000000007</v>
      </c>
    </row>
    <row r="50" spans="1:10" ht="36" customHeight="1" x14ac:dyDescent="0.2">
      <c r="A50" s="85" t="s">
        <v>677</v>
      </c>
      <c r="B50" s="2" t="s">
        <v>14</v>
      </c>
      <c r="C50" s="2" t="s">
        <v>678</v>
      </c>
      <c r="D50" s="2" t="s">
        <v>1723</v>
      </c>
      <c r="E50" s="86" t="s">
        <v>250</v>
      </c>
      <c r="F50" s="131">
        <v>151.57</v>
      </c>
      <c r="G50" s="91">
        <v>158.43</v>
      </c>
      <c r="H50" s="91">
        <v>24013.23</v>
      </c>
      <c r="I50" s="96">
        <v>0.51</v>
      </c>
      <c r="J50" s="96">
        <v>64.69</v>
      </c>
    </row>
    <row r="51" spans="1:10" ht="24" customHeight="1" x14ac:dyDescent="0.2">
      <c r="A51" s="85" t="s">
        <v>593</v>
      </c>
      <c r="B51" s="2" t="s">
        <v>17</v>
      </c>
      <c r="C51" s="2" t="s">
        <v>1630</v>
      </c>
      <c r="D51" s="2" t="s">
        <v>1730</v>
      </c>
      <c r="E51" s="86" t="s">
        <v>594</v>
      </c>
      <c r="F51" s="131">
        <v>3350</v>
      </c>
      <c r="G51" s="91">
        <v>6.82</v>
      </c>
      <c r="H51" s="91">
        <v>22847</v>
      </c>
      <c r="I51" s="96">
        <v>0.49</v>
      </c>
      <c r="J51" s="96">
        <v>65.180000000000007</v>
      </c>
    </row>
    <row r="52" spans="1:10" ht="36" customHeight="1" x14ac:dyDescent="0.2">
      <c r="A52" s="85" t="s">
        <v>1578</v>
      </c>
      <c r="B52" s="2" t="s">
        <v>14</v>
      </c>
      <c r="C52" s="2" t="s">
        <v>1579</v>
      </c>
      <c r="D52" s="2" t="s">
        <v>1717</v>
      </c>
      <c r="E52" s="86" t="s">
        <v>250</v>
      </c>
      <c r="F52" s="131">
        <v>306.22000000000003</v>
      </c>
      <c r="G52" s="91">
        <v>72.61</v>
      </c>
      <c r="H52" s="91">
        <v>22234.63</v>
      </c>
      <c r="I52" s="96">
        <v>0.48</v>
      </c>
      <c r="J52" s="96">
        <v>65.66</v>
      </c>
    </row>
    <row r="53" spans="1:10" ht="36" customHeight="1" x14ac:dyDescent="0.2">
      <c r="A53" s="85" t="s">
        <v>1149</v>
      </c>
      <c r="B53" s="2" t="s">
        <v>313</v>
      </c>
      <c r="C53" s="2" t="s">
        <v>1150</v>
      </c>
      <c r="D53" s="2" t="s">
        <v>1724</v>
      </c>
      <c r="E53" s="86" t="s">
        <v>13</v>
      </c>
      <c r="F53" s="131">
        <v>536.29999999999995</v>
      </c>
      <c r="G53" s="91">
        <v>41.28</v>
      </c>
      <c r="H53" s="91">
        <v>22138.46</v>
      </c>
      <c r="I53" s="96">
        <v>0.47</v>
      </c>
      <c r="J53" s="96">
        <v>66.14</v>
      </c>
    </row>
    <row r="54" spans="1:10" ht="36" customHeight="1" x14ac:dyDescent="0.2">
      <c r="A54" s="85" t="s">
        <v>741</v>
      </c>
      <c r="B54" s="2" t="s">
        <v>14</v>
      </c>
      <c r="C54" s="2" t="s">
        <v>742</v>
      </c>
      <c r="D54" s="2" t="s">
        <v>1722</v>
      </c>
      <c r="E54" s="86" t="s">
        <v>250</v>
      </c>
      <c r="F54" s="131">
        <v>129.19999999999999</v>
      </c>
      <c r="G54" s="91">
        <v>164.42</v>
      </c>
      <c r="H54" s="91">
        <v>21243.06</v>
      </c>
      <c r="I54" s="96">
        <v>0.46</v>
      </c>
      <c r="J54" s="96">
        <v>66.59</v>
      </c>
    </row>
    <row r="55" spans="1:10" ht="36" customHeight="1" x14ac:dyDescent="0.2">
      <c r="A55" s="85" t="s">
        <v>1428</v>
      </c>
      <c r="B55" s="2" t="s">
        <v>17</v>
      </c>
      <c r="C55" s="2" t="s">
        <v>1693</v>
      </c>
      <c r="D55" s="2" t="s">
        <v>1731</v>
      </c>
      <c r="E55" s="86" t="s">
        <v>250</v>
      </c>
      <c r="F55" s="131">
        <v>68.16</v>
      </c>
      <c r="G55" s="91">
        <v>310.98</v>
      </c>
      <c r="H55" s="91">
        <v>21196.39</v>
      </c>
      <c r="I55" s="96">
        <v>0.45</v>
      </c>
      <c r="J55" s="96">
        <v>67.040000000000006</v>
      </c>
    </row>
    <row r="56" spans="1:10" ht="24" customHeight="1" x14ac:dyDescent="0.2">
      <c r="A56" s="85" t="s">
        <v>1174</v>
      </c>
      <c r="B56" s="2" t="s">
        <v>14</v>
      </c>
      <c r="C56" s="2" t="s">
        <v>1175</v>
      </c>
      <c r="D56" s="2" t="s">
        <v>1726</v>
      </c>
      <c r="E56" s="86" t="s">
        <v>250</v>
      </c>
      <c r="F56" s="131">
        <v>2112</v>
      </c>
      <c r="G56" s="91">
        <v>9.91</v>
      </c>
      <c r="H56" s="91">
        <v>20929.919999999998</v>
      </c>
      <c r="I56" s="96">
        <v>0.45</v>
      </c>
      <c r="J56" s="96">
        <v>67.489999999999995</v>
      </c>
    </row>
    <row r="57" spans="1:10" ht="36" customHeight="1" x14ac:dyDescent="0.2">
      <c r="A57" s="85" t="s">
        <v>1304</v>
      </c>
      <c r="B57" s="2" t="s">
        <v>17</v>
      </c>
      <c r="C57" s="2" t="s">
        <v>1682</v>
      </c>
      <c r="D57" s="2" t="s">
        <v>1732</v>
      </c>
      <c r="E57" s="86" t="s">
        <v>476</v>
      </c>
      <c r="F57" s="131">
        <v>1426.21</v>
      </c>
      <c r="G57" s="91">
        <v>14.44</v>
      </c>
      <c r="H57" s="91">
        <v>20594.47</v>
      </c>
      <c r="I57" s="96">
        <v>0.44</v>
      </c>
      <c r="J57" s="96">
        <v>67.930000000000007</v>
      </c>
    </row>
    <row r="58" spans="1:10" ht="24" customHeight="1" x14ac:dyDescent="0.2">
      <c r="A58" s="85" t="s">
        <v>1511</v>
      </c>
      <c r="B58" s="2" t="s">
        <v>17</v>
      </c>
      <c r="C58" s="2" t="s">
        <v>1695</v>
      </c>
      <c r="D58" s="2" t="s">
        <v>1733</v>
      </c>
      <c r="E58" s="86" t="s">
        <v>254</v>
      </c>
      <c r="F58" s="131">
        <v>184.01</v>
      </c>
      <c r="G58" s="91">
        <v>110.98</v>
      </c>
      <c r="H58" s="91">
        <v>20421.419999999998</v>
      </c>
      <c r="I58" s="96">
        <v>0.44</v>
      </c>
      <c r="J58" s="96">
        <v>68.37</v>
      </c>
    </row>
    <row r="59" spans="1:10" ht="36" customHeight="1" x14ac:dyDescent="0.2">
      <c r="A59" s="85" t="s">
        <v>1328</v>
      </c>
      <c r="B59" s="2" t="s">
        <v>17</v>
      </c>
      <c r="C59" s="2" t="s">
        <v>1684</v>
      </c>
      <c r="D59" s="2" t="s">
        <v>1713</v>
      </c>
      <c r="E59" s="86" t="s">
        <v>476</v>
      </c>
      <c r="F59" s="131">
        <v>400</v>
      </c>
      <c r="G59" s="91">
        <v>49.64</v>
      </c>
      <c r="H59" s="91">
        <v>19856</v>
      </c>
      <c r="I59" s="96">
        <v>0.43</v>
      </c>
      <c r="J59" s="96">
        <v>68.8</v>
      </c>
    </row>
    <row r="60" spans="1:10" ht="48" customHeight="1" x14ac:dyDescent="0.2">
      <c r="A60" s="85" t="s">
        <v>686</v>
      </c>
      <c r="B60" s="2" t="s">
        <v>14</v>
      </c>
      <c r="C60" s="2" t="s">
        <v>687</v>
      </c>
      <c r="D60" s="2" t="s">
        <v>1723</v>
      </c>
      <c r="E60" s="86" t="s">
        <v>54</v>
      </c>
      <c r="F60" s="131">
        <v>1275.2</v>
      </c>
      <c r="G60" s="91">
        <v>15.57</v>
      </c>
      <c r="H60" s="91">
        <v>19854.86</v>
      </c>
      <c r="I60" s="96">
        <v>0.43</v>
      </c>
      <c r="J60" s="96">
        <v>69.22</v>
      </c>
    </row>
    <row r="61" spans="1:10" ht="24" customHeight="1" x14ac:dyDescent="0.2">
      <c r="A61" s="85" t="s">
        <v>728</v>
      </c>
      <c r="B61" s="2" t="s">
        <v>58</v>
      </c>
      <c r="C61" s="2" t="s">
        <v>1647</v>
      </c>
      <c r="D61" s="2">
        <v>170</v>
      </c>
      <c r="E61" s="86" t="s">
        <v>250</v>
      </c>
      <c r="F61" s="131">
        <v>1158.7</v>
      </c>
      <c r="G61" s="91">
        <v>16.93</v>
      </c>
      <c r="H61" s="91">
        <v>19616.79</v>
      </c>
      <c r="I61" s="96">
        <v>0.42</v>
      </c>
      <c r="J61" s="96">
        <v>69.64</v>
      </c>
    </row>
    <row r="62" spans="1:10" ht="36" customHeight="1" x14ac:dyDescent="0.2">
      <c r="A62" s="85" t="s">
        <v>90</v>
      </c>
      <c r="B62" s="2" t="s">
        <v>14</v>
      </c>
      <c r="C62" s="2" t="s">
        <v>91</v>
      </c>
      <c r="D62" s="2" t="s">
        <v>1720</v>
      </c>
      <c r="E62" s="86" t="s">
        <v>13</v>
      </c>
      <c r="F62" s="131">
        <v>3797.8</v>
      </c>
      <c r="G62" s="91">
        <v>5.14</v>
      </c>
      <c r="H62" s="91">
        <v>19520.689999999999</v>
      </c>
      <c r="I62" s="96">
        <v>0.42</v>
      </c>
      <c r="J62" s="96">
        <v>70.06</v>
      </c>
    </row>
    <row r="63" spans="1:10" ht="36" customHeight="1" x14ac:dyDescent="0.2">
      <c r="A63" s="85" t="s">
        <v>1279</v>
      </c>
      <c r="B63" s="2" t="s">
        <v>17</v>
      </c>
      <c r="C63" s="2" t="s">
        <v>1681</v>
      </c>
      <c r="D63" s="2" t="s">
        <v>1734</v>
      </c>
      <c r="E63" s="86" t="s">
        <v>253</v>
      </c>
      <c r="F63" s="131">
        <v>1</v>
      </c>
      <c r="G63" s="91">
        <v>19490.73</v>
      </c>
      <c r="H63" s="91">
        <v>19490.73</v>
      </c>
      <c r="I63" s="96">
        <v>0.42</v>
      </c>
      <c r="J63" s="96">
        <v>70.48</v>
      </c>
    </row>
    <row r="64" spans="1:10" ht="36" customHeight="1" x14ac:dyDescent="0.2">
      <c r="A64" s="85" t="s">
        <v>1430</v>
      </c>
      <c r="B64" s="2" t="s">
        <v>14</v>
      </c>
      <c r="C64" s="2" t="s">
        <v>1431</v>
      </c>
      <c r="D64" s="2" t="s">
        <v>1721</v>
      </c>
      <c r="E64" s="86" t="s">
        <v>250</v>
      </c>
      <c r="F64" s="131">
        <v>54.07</v>
      </c>
      <c r="G64" s="91">
        <v>355.1</v>
      </c>
      <c r="H64" s="91">
        <v>19200.25</v>
      </c>
      <c r="I64" s="96">
        <v>0.41</v>
      </c>
      <c r="J64" s="96">
        <v>70.89</v>
      </c>
    </row>
    <row r="65" spans="1:10" ht="60" customHeight="1" x14ac:dyDescent="0.2">
      <c r="A65" s="85" t="s">
        <v>576</v>
      </c>
      <c r="B65" s="2" t="s">
        <v>14</v>
      </c>
      <c r="C65" s="2" t="s">
        <v>577</v>
      </c>
      <c r="D65" s="2" t="s">
        <v>1735</v>
      </c>
      <c r="E65" s="86" t="s">
        <v>45</v>
      </c>
      <c r="F65" s="131">
        <v>15</v>
      </c>
      <c r="G65" s="91">
        <v>1250.8</v>
      </c>
      <c r="H65" s="91">
        <v>18762</v>
      </c>
      <c r="I65" s="96">
        <v>0.4</v>
      </c>
      <c r="J65" s="96">
        <v>71.290000000000006</v>
      </c>
    </row>
    <row r="66" spans="1:10" ht="24" customHeight="1" x14ac:dyDescent="0.2">
      <c r="A66" s="85" t="s">
        <v>1158</v>
      </c>
      <c r="B66" s="2" t="s">
        <v>313</v>
      </c>
      <c r="C66" s="2" t="s">
        <v>1159</v>
      </c>
      <c r="D66" s="2" t="s">
        <v>1724</v>
      </c>
      <c r="E66" s="86" t="s">
        <v>494</v>
      </c>
      <c r="F66" s="131">
        <v>18</v>
      </c>
      <c r="G66" s="91">
        <v>1020.98</v>
      </c>
      <c r="H66" s="91">
        <v>18377.64</v>
      </c>
      <c r="I66" s="96">
        <v>0.39</v>
      </c>
      <c r="J66" s="96">
        <v>71.69</v>
      </c>
    </row>
    <row r="67" spans="1:10" ht="60" customHeight="1" x14ac:dyDescent="0.2">
      <c r="A67" s="85" t="s">
        <v>435</v>
      </c>
      <c r="B67" s="2" t="s">
        <v>17</v>
      </c>
      <c r="C67" s="2" t="s">
        <v>468</v>
      </c>
      <c r="D67" s="2" t="s">
        <v>1719</v>
      </c>
      <c r="E67" s="86" t="s">
        <v>254</v>
      </c>
      <c r="F67" s="131">
        <v>80</v>
      </c>
      <c r="G67" s="91">
        <v>228.17</v>
      </c>
      <c r="H67" s="91">
        <v>18253.599999999999</v>
      </c>
      <c r="I67" s="96">
        <v>0.39</v>
      </c>
      <c r="J67" s="96">
        <v>72.08</v>
      </c>
    </row>
    <row r="68" spans="1:10" ht="36" customHeight="1" x14ac:dyDescent="0.2">
      <c r="A68" s="85" t="s">
        <v>887</v>
      </c>
      <c r="B68" s="2" t="s">
        <v>14</v>
      </c>
      <c r="C68" s="2" t="s">
        <v>888</v>
      </c>
      <c r="D68" s="2" t="s">
        <v>1720</v>
      </c>
      <c r="E68" s="86" t="s">
        <v>13</v>
      </c>
      <c r="F68" s="131">
        <v>4685.6499999999996</v>
      </c>
      <c r="G68" s="91">
        <v>3.76</v>
      </c>
      <c r="H68" s="91">
        <v>17618.04</v>
      </c>
      <c r="I68" s="96">
        <v>0.38</v>
      </c>
      <c r="J68" s="96">
        <v>72.45</v>
      </c>
    </row>
    <row r="69" spans="1:10" ht="36" customHeight="1" x14ac:dyDescent="0.2">
      <c r="A69" s="85" t="s">
        <v>1235</v>
      </c>
      <c r="B69" s="2" t="s">
        <v>14</v>
      </c>
      <c r="C69" s="2" t="s">
        <v>1236</v>
      </c>
      <c r="D69" s="2" t="s">
        <v>1723</v>
      </c>
      <c r="E69" s="86" t="s">
        <v>250</v>
      </c>
      <c r="F69" s="131">
        <v>96.68</v>
      </c>
      <c r="G69" s="91">
        <v>182.13</v>
      </c>
      <c r="H69" s="91">
        <v>17608.32</v>
      </c>
      <c r="I69" s="96">
        <v>0.38</v>
      </c>
      <c r="J69" s="96">
        <v>72.83</v>
      </c>
    </row>
    <row r="70" spans="1:10" ht="48" customHeight="1" x14ac:dyDescent="0.2">
      <c r="A70" s="85" t="s">
        <v>689</v>
      </c>
      <c r="B70" s="2" t="s">
        <v>14</v>
      </c>
      <c r="C70" s="2" t="s">
        <v>690</v>
      </c>
      <c r="D70" s="2" t="s">
        <v>1723</v>
      </c>
      <c r="E70" s="86" t="s">
        <v>54</v>
      </c>
      <c r="F70" s="131">
        <v>1149.9000000000001</v>
      </c>
      <c r="G70" s="91">
        <v>15.23</v>
      </c>
      <c r="H70" s="91">
        <v>17512.97</v>
      </c>
      <c r="I70" s="96">
        <v>0.38</v>
      </c>
      <c r="J70" s="96">
        <v>73.209999999999994</v>
      </c>
    </row>
    <row r="71" spans="1:10" ht="36" customHeight="1" x14ac:dyDescent="0.2">
      <c r="A71" s="85" t="s">
        <v>659</v>
      </c>
      <c r="B71" s="2" t="s">
        <v>14</v>
      </c>
      <c r="C71" s="2" t="s">
        <v>660</v>
      </c>
      <c r="D71" s="2" t="s">
        <v>1723</v>
      </c>
      <c r="E71" s="86" t="s">
        <v>249</v>
      </c>
      <c r="F71" s="131">
        <v>33.549999999999997</v>
      </c>
      <c r="G71" s="91">
        <v>507.2</v>
      </c>
      <c r="H71" s="91">
        <v>17016.560000000001</v>
      </c>
      <c r="I71" s="96">
        <v>0.36</v>
      </c>
      <c r="J71" s="96">
        <v>73.569999999999993</v>
      </c>
    </row>
    <row r="72" spans="1:10" ht="24" customHeight="1" x14ac:dyDescent="0.2">
      <c r="A72" s="85" t="s">
        <v>1518</v>
      </c>
      <c r="B72" s="2" t="s">
        <v>14</v>
      </c>
      <c r="C72" s="2" t="s">
        <v>1519</v>
      </c>
      <c r="D72" s="2" t="s">
        <v>1711</v>
      </c>
      <c r="E72" s="86" t="s">
        <v>54</v>
      </c>
      <c r="F72" s="131">
        <v>1350</v>
      </c>
      <c r="G72" s="91">
        <v>12.25</v>
      </c>
      <c r="H72" s="91">
        <v>16537.5</v>
      </c>
      <c r="I72" s="96">
        <v>0.35</v>
      </c>
      <c r="J72" s="96">
        <v>73.930000000000007</v>
      </c>
    </row>
    <row r="73" spans="1:10" ht="24" customHeight="1" x14ac:dyDescent="0.2">
      <c r="A73" s="85" t="s">
        <v>656</v>
      </c>
      <c r="B73" s="2" t="s">
        <v>14</v>
      </c>
      <c r="C73" s="2" t="s">
        <v>657</v>
      </c>
      <c r="D73" s="2" t="s">
        <v>1723</v>
      </c>
      <c r="E73" s="86" t="s">
        <v>54</v>
      </c>
      <c r="F73" s="131">
        <v>1115.7</v>
      </c>
      <c r="G73" s="91">
        <v>14.78</v>
      </c>
      <c r="H73" s="91">
        <v>16490.04</v>
      </c>
      <c r="I73" s="96">
        <v>0.35</v>
      </c>
      <c r="J73" s="96">
        <v>74.28</v>
      </c>
    </row>
    <row r="74" spans="1:10" ht="48" customHeight="1" x14ac:dyDescent="0.2">
      <c r="A74" s="85" t="s">
        <v>1330</v>
      </c>
      <c r="B74" s="2" t="s">
        <v>14</v>
      </c>
      <c r="C74" s="2" t="s">
        <v>1331</v>
      </c>
      <c r="D74" s="2" t="s">
        <v>1711</v>
      </c>
      <c r="E74" s="86" t="s">
        <v>250</v>
      </c>
      <c r="F74" s="131">
        <v>324.89</v>
      </c>
      <c r="G74" s="91">
        <v>50.68</v>
      </c>
      <c r="H74" s="91">
        <v>16465.419999999998</v>
      </c>
      <c r="I74" s="96">
        <v>0.35</v>
      </c>
      <c r="J74" s="96">
        <v>74.63</v>
      </c>
    </row>
    <row r="75" spans="1:10" ht="24" customHeight="1" x14ac:dyDescent="0.2">
      <c r="A75" s="85" t="s">
        <v>477</v>
      </c>
      <c r="B75" s="2" t="s">
        <v>17</v>
      </c>
      <c r="C75" s="2" t="s">
        <v>522</v>
      </c>
      <c r="D75" s="2" t="s">
        <v>1736</v>
      </c>
      <c r="E75" s="86" t="s">
        <v>254</v>
      </c>
      <c r="F75" s="131">
        <v>120</v>
      </c>
      <c r="G75" s="91">
        <v>134.91999999999999</v>
      </c>
      <c r="H75" s="91">
        <v>16190.4</v>
      </c>
      <c r="I75" s="96">
        <v>0.35</v>
      </c>
      <c r="J75" s="96">
        <v>74.98</v>
      </c>
    </row>
    <row r="76" spans="1:10" ht="24" customHeight="1" x14ac:dyDescent="0.2">
      <c r="A76" s="85" t="s">
        <v>1436</v>
      </c>
      <c r="B76" s="2" t="s">
        <v>58</v>
      </c>
      <c r="C76" s="2" t="s">
        <v>1437</v>
      </c>
      <c r="D76" s="2">
        <v>90</v>
      </c>
      <c r="E76" s="86" t="s">
        <v>250</v>
      </c>
      <c r="F76" s="131">
        <v>128.69</v>
      </c>
      <c r="G76" s="91">
        <v>124.74</v>
      </c>
      <c r="H76" s="91">
        <v>16052.79</v>
      </c>
      <c r="I76" s="96">
        <v>0.34</v>
      </c>
      <c r="J76" s="96">
        <v>75.319999999999993</v>
      </c>
    </row>
    <row r="77" spans="1:10" ht="36" customHeight="1" x14ac:dyDescent="0.2">
      <c r="A77" s="85" t="s">
        <v>1300</v>
      </c>
      <c r="B77" s="2" t="s">
        <v>14</v>
      </c>
      <c r="C77" s="2" t="s">
        <v>1301</v>
      </c>
      <c r="D77" s="2" t="s">
        <v>1723</v>
      </c>
      <c r="E77" s="86" t="s">
        <v>249</v>
      </c>
      <c r="F77" s="131">
        <v>41.36</v>
      </c>
      <c r="G77" s="91">
        <v>385.91</v>
      </c>
      <c r="H77" s="91">
        <v>15961.23</v>
      </c>
      <c r="I77" s="96">
        <v>0.34</v>
      </c>
      <c r="J77" s="96">
        <v>75.66</v>
      </c>
    </row>
    <row r="78" spans="1:10" ht="24" customHeight="1" x14ac:dyDescent="0.2">
      <c r="A78" s="85" t="s">
        <v>653</v>
      </c>
      <c r="B78" s="2" t="s">
        <v>14</v>
      </c>
      <c r="C78" s="2" t="s">
        <v>654</v>
      </c>
      <c r="D78" s="2" t="s">
        <v>1723</v>
      </c>
      <c r="E78" s="86" t="s">
        <v>54</v>
      </c>
      <c r="F78" s="131">
        <v>938.3</v>
      </c>
      <c r="G78" s="91">
        <v>16.32</v>
      </c>
      <c r="H78" s="91">
        <v>15313.05</v>
      </c>
      <c r="I78" s="96">
        <v>0.33</v>
      </c>
      <c r="J78" s="96">
        <v>75.989999999999995</v>
      </c>
    </row>
    <row r="79" spans="1:10" ht="24" customHeight="1" x14ac:dyDescent="0.2">
      <c r="A79" s="85" t="s">
        <v>1580</v>
      </c>
      <c r="B79" s="2" t="s">
        <v>17</v>
      </c>
      <c r="C79" s="2" t="s">
        <v>1702</v>
      </c>
      <c r="D79" s="2" t="s">
        <v>1737</v>
      </c>
      <c r="E79" s="86" t="s">
        <v>253</v>
      </c>
      <c r="F79" s="131">
        <v>95</v>
      </c>
      <c r="G79" s="91">
        <v>159.18</v>
      </c>
      <c r="H79" s="91">
        <v>15122.1</v>
      </c>
      <c r="I79" s="96">
        <v>0.32</v>
      </c>
      <c r="J79" s="96">
        <v>76.319999999999993</v>
      </c>
    </row>
    <row r="80" spans="1:10" ht="24" customHeight="1" x14ac:dyDescent="0.2">
      <c r="A80" s="85" t="s">
        <v>1308</v>
      </c>
      <c r="B80" s="2" t="s">
        <v>14</v>
      </c>
      <c r="C80" s="2" t="s">
        <v>1309</v>
      </c>
      <c r="D80" s="2" t="s">
        <v>1723</v>
      </c>
      <c r="E80" s="86" t="s">
        <v>250</v>
      </c>
      <c r="F80" s="131">
        <v>335.22</v>
      </c>
      <c r="G80" s="91">
        <v>44.29</v>
      </c>
      <c r="H80" s="91">
        <v>14846.89</v>
      </c>
      <c r="I80" s="96">
        <v>0.32</v>
      </c>
      <c r="J80" s="96">
        <v>76.63</v>
      </c>
    </row>
    <row r="81" spans="1:10" ht="36" customHeight="1" x14ac:dyDescent="0.2">
      <c r="A81" s="85" t="s">
        <v>1260</v>
      </c>
      <c r="B81" s="2" t="s">
        <v>14</v>
      </c>
      <c r="C81" s="2" t="s">
        <v>1261</v>
      </c>
      <c r="D81" s="2" t="s">
        <v>1723</v>
      </c>
      <c r="E81" s="86" t="s">
        <v>54</v>
      </c>
      <c r="F81" s="131">
        <v>924</v>
      </c>
      <c r="G81" s="91">
        <v>15.78</v>
      </c>
      <c r="H81" s="91">
        <v>14580.72</v>
      </c>
      <c r="I81" s="96">
        <v>0.31</v>
      </c>
      <c r="J81" s="96">
        <v>76.95</v>
      </c>
    </row>
    <row r="82" spans="1:10" ht="24" customHeight="1" x14ac:dyDescent="0.2">
      <c r="A82" s="85" t="s">
        <v>1615</v>
      </c>
      <c r="B82" s="2" t="s">
        <v>58</v>
      </c>
      <c r="C82" s="2" t="s">
        <v>1616</v>
      </c>
      <c r="D82" s="2">
        <v>60</v>
      </c>
      <c r="E82" s="86" t="s">
        <v>22</v>
      </c>
      <c r="F82" s="131">
        <v>25</v>
      </c>
      <c r="G82" s="91">
        <v>578.89</v>
      </c>
      <c r="H82" s="91">
        <v>14472.25</v>
      </c>
      <c r="I82" s="96">
        <v>0.31</v>
      </c>
      <c r="J82" s="96">
        <v>77.260000000000005</v>
      </c>
    </row>
    <row r="83" spans="1:10" ht="24" customHeight="1" x14ac:dyDescent="0.2">
      <c r="A83" s="85" t="s">
        <v>1272</v>
      </c>
      <c r="B83" s="2" t="s">
        <v>17</v>
      </c>
      <c r="C83" s="2" t="s">
        <v>1679</v>
      </c>
      <c r="D83" s="2" t="s">
        <v>1738</v>
      </c>
      <c r="E83" s="86" t="s">
        <v>253</v>
      </c>
      <c r="F83" s="131">
        <v>1</v>
      </c>
      <c r="G83" s="91">
        <v>13950.68</v>
      </c>
      <c r="H83" s="91">
        <v>13950.68</v>
      </c>
      <c r="I83" s="96">
        <v>0.3</v>
      </c>
      <c r="J83" s="96">
        <v>77.56</v>
      </c>
    </row>
    <row r="84" spans="1:10" ht="60" customHeight="1" x14ac:dyDescent="0.2">
      <c r="A84" s="85" t="s">
        <v>1287</v>
      </c>
      <c r="B84" s="2" t="s">
        <v>14</v>
      </c>
      <c r="C84" s="2" t="s">
        <v>1288</v>
      </c>
      <c r="D84" s="2" t="s">
        <v>1729</v>
      </c>
      <c r="E84" s="86" t="s">
        <v>13</v>
      </c>
      <c r="F84" s="131">
        <v>160</v>
      </c>
      <c r="G84" s="91">
        <v>87</v>
      </c>
      <c r="H84" s="91">
        <v>13920</v>
      </c>
      <c r="I84" s="96">
        <v>0.3</v>
      </c>
      <c r="J84" s="96">
        <v>77.849999999999994</v>
      </c>
    </row>
    <row r="85" spans="1:10" ht="60" customHeight="1" x14ac:dyDescent="0.2">
      <c r="A85" s="85" t="s">
        <v>711</v>
      </c>
      <c r="B85" s="2" t="s">
        <v>14</v>
      </c>
      <c r="C85" s="2" t="s">
        <v>712</v>
      </c>
      <c r="D85" s="2" t="s">
        <v>1739</v>
      </c>
      <c r="E85" s="86" t="s">
        <v>250</v>
      </c>
      <c r="F85" s="131">
        <v>625.51</v>
      </c>
      <c r="G85" s="91">
        <v>21.96</v>
      </c>
      <c r="H85" s="91">
        <v>13736.19</v>
      </c>
      <c r="I85" s="96">
        <v>0.28999999999999998</v>
      </c>
      <c r="J85" s="96">
        <v>78.150000000000006</v>
      </c>
    </row>
    <row r="86" spans="1:10" ht="24" customHeight="1" x14ac:dyDescent="0.2">
      <c r="A86" s="85" t="s">
        <v>486</v>
      </c>
      <c r="B86" s="2" t="s">
        <v>487</v>
      </c>
      <c r="C86" s="2" t="s">
        <v>488</v>
      </c>
      <c r="D86" s="2">
        <v>106</v>
      </c>
      <c r="E86" s="86" t="s">
        <v>22</v>
      </c>
      <c r="F86" s="131">
        <v>6</v>
      </c>
      <c r="G86" s="91">
        <v>2282.69</v>
      </c>
      <c r="H86" s="91">
        <v>13696.14</v>
      </c>
      <c r="I86" s="96">
        <v>0.28999999999999998</v>
      </c>
      <c r="J86" s="96">
        <v>78.44</v>
      </c>
    </row>
    <row r="87" spans="1:10" ht="24" customHeight="1" x14ac:dyDescent="0.2">
      <c r="A87" s="85" t="s">
        <v>367</v>
      </c>
      <c r="B87" s="2" t="s">
        <v>17</v>
      </c>
      <c r="C87" s="2" t="s">
        <v>458</v>
      </c>
      <c r="D87" s="2" t="s">
        <v>1740</v>
      </c>
      <c r="E87" s="86" t="s">
        <v>254</v>
      </c>
      <c r="F87" s="131">
        <v>210</v>
      </c>
      <c r="G87" s="91">
        <v>64.22</v>
      </c>
      <c r="H87" s="91">
        <v>13486.2</v>
      </c>
      <c r="I87" s="96">
        <v>0.28999999999999998</v>
      </c>
      <c r="J87" s="96">
        <v>78.73</v>
      </c>
    </row>
    <row r="88" spans="1:10" ht="24" customHeight="1" x14ac:dyDescent="0.2">
      <c r="A88" s="85" t="s">
        <v>432</v>
      </c>
      <c r="B88" s="2" t="s">
        <v>17</v>
      </c>
      <c r="C88" s="2" t="s">
        <v>465</v>
      </c>
      <c r="D88" s="2" t="s">
        <v>1719</v>
      </c>
      <c r="E88" s="86" t="s">
        <v>253</v>
      </c>
      <c r="F88" s="131">
        <v>5</v>
      </c>
      <c r="G88" s="91">
        <v>2689.78</v>
      </c>
      <c r="H88" s="91">
        <v>13448.9</v>
      </c>
      <c r="I88" s="96">
        <v>0.28999999999999998</v>
      </c>
      <c r="J88" s="96">
        <v>79.02</v>
      </c>
    </row>
    <row r="89" spans="1:10" ht="60" customHeight="1" x14ac:dyDescent="0.2">
      <c r="A89" s="85" t="s">
        <v>1417</v>
      </c>
      <c r="B89" s="2" t="s">
        <v>14</v>
      </c>
      <c r="C89" s="2" t="s">
        <v>1418</v>
      </c>
      <c r="D89" s="2" t="s">
        <v>1739</v>
      </c>
      <c r="E89" s="86" t="s">
        <v>250</v>
      </c>
      <c r="F89" s="131">
        <v>1020.79</v>
      </c>
      <c r="G89" s="91">
        <v>12.84</v>
      </c>
      <c r="H89" s="91">
        <v>13106.94</v>
      </c>
      <c r="I89" s="96">
        <v>0.28000000000000003</v>
      </c>
      <c r="J89" s="96">
        <v>79.3</v>
      </c>
    </row>
    <row r="90" spans="1:10" ht="36" customHeight="1" x14ac:dyDescent="0.2">
      <c r="A90" s="85" t="s">
        <v>647</v>
      </c>
      <c r="B90" s="2" t="s">
        <v>14</v>
      </c>
      <c r="C90" s="2" t="s">
        <v>648</v>
      </c>
      <c r="D90" s="2" t="s">
        <v>1723</v>
      </c>
      <c r="E90" s="86" t="s">
        <v>250</v>
      </c>
      <c r="F90" s="131">
        <v>63.19</v>
      </c>
      <c r="G90" s="91">
        <v>206.17</v>
      </c>
      <c r="H90" s="91">
        <v>13027.88</v>
      </c>
      <c r="I90" s="96">
        <v>0.28000000000000003</v>
      </c>
      <c r="J90" s="96">
        <v>79.58</v>
      </c>
    </row>
    <row r="91" spans="1:10" ht="24" customHeight="1" x14ac:dyDescent="0.2">
      <c r="A91" s="85" t="s">
        <v>1424</v>
      </c>
      <c r="B91" s="2" t="s">
        <v>14</v>
      </c>
      <c r="C91" s="2" t="s">
        <v>1425</v>
      </c>
      <c r="D91" s="2" t="s">
        <v>1726</v>
      </c>
      <c r="E91" s="86" t="s">
        <v>250</v>
      </c>
      <c r="F91" s="131">
        <v>1775</v>
      </c>
      <c r="G91" s="91">
        <v>7.21</v>
      </c>
      <c r="H91" s="91">
        <v>12797.75</v>
      </c>
      <c r="I91" s="96">
        <v>0.27</v>
      </c>
      <c r="J91" s="96">
        <v>79.849999999999994</v>
      </c>
    </row>
    <row r="92" spans="1:10" ht="24" customHeight="1" x14ac:dyDescent="0.2">
      <c r="A92" s="85" t="s">
        <v>565</v>
      </c>
      <c r="B92" s="2" t="s">
        <v>12</v>
      </c>
      <c r="C92" s="2" t="s">
        <v>1627</v>
      </c>
      <c r="D92" s="2" t="s">
        <v>1741</v>
      </c>
      <c r="E92" s="86" t="s">
        <v>45</v>
      </c>
      <c r="F92" s="131">
        <v>12</v>
      </c>
      <c r="G92" s="91">
        <v>1035.92</v>
      </c>
      <c r="H92" s="91">
        <v>12431.04</v>
      </c>
      <c r="I92" s="96">
        <v>0.27</v>
      </c>
      <c r="J92" s="96">
        <v>80.12</v>
      </c>
    </row>
    <row r="93" spans="1:10" ht="36" customHeight="1" x14ac:dyDescent="0.2">
      <c r="A93" s="85" t="s">
        <v>718</v>
      </c>
      <c r="B93" s="2" t="s">
        <v>14</v>
      </c>
      <c r="C93" s="2" t="s">
        <v>719</v>
      </c>
      <c r="D93" s="2" t="s">
        <v>1717</v>
      </c>
      <c r="E93" s="86" t="s">
        <v>250</v>
      </c>
      <c r="F93" s="131">
        <v>83.44</v>
      </c>
      <c r="G93" s="91">
        <v>148.88999999999999</v>
      </c>
      <c r="H93" s="91">
        <v>12423.38</v>
      </c>
      <c r="I93" s="96">
        <v>0.27</v>
      </c>
      <c r="J93" s="96">
        <v>80.39</v>
      </c>
    </row>
    <row r="94" spans="1:10" ht="36" customHeight="1" x14ac:dyDescent="0.2">
      <c r="A94" s="85" t="s">
        <v>699</v>
      </c>
      <c r="B94" s="2" t="s">
        <v>14</v>
      </c>
      <c r="C94" s="2" t="s">
        <v>700</v>
      </c>
      <c r="D94" s="2" t="s">
        <v>1742</v>
      </c>
      <c r="E94" s="86" t="s">
        <v>250</v>
      </c>
      <c r="F94" s="131">
        <v>150</v>
      </c>
      <c r="G94" s="91">
        <v>80.05</v>
      </c>
      <c r="H94" s="91">
        <v>12007.5</v>
      </c>
      <c r="I94" s="96">
        <v>0.26</v>
      </c>
      <c r="J94" s="96">
        <v>80.64</v>
      </c>
    </row>
    <row r="95" spans="1:10" ht="24" customHeight="1" x14ac:dyDescent="0.2">
      <c r="A95" s="85" t="s">
        <v>1459</v>
      </c>
      <c r="B95" s="2" t="s">
        <v>14</v>
      </c>
      <c r="C95" s="2" t="s">
        <v>1460</v>
      </c>
      <c r="D95" s="2" t="s">
        <v>1722</v>
      </c>
      <c r="E95" s="86" t="s">
        <v>250</v>
      </c>
      <c r="F95" s="131">
        <v>390.02</v>
      </c>
      <c r="G95" s="91">
        <v>30.52</v>
      </c>
      <c r="H95" s="91">
        <v>11903.41</v>
      </c>
      <c r="I95" s="96">
        <v>0.26</v>
      </c>
      <c r="J95" s="96">
        <v>80.900000000000006</v>
      </c>
    </row>
    <row r="96" spans="1:10" ht="24" customHeight="1" x14ac:dyDescent="0.2">
      <c r="A96" s="85" t="s">
        <v>366</v>
      </c>
      <c r="B96" s="2" t="s">
        <v>17</v>
      </c>
      <c r="C96" s="2" t="s">
        <v>457</v>
      </c>
      <c r="D96" s="2" t="s">
        <v>1743</v>
      </c>
      <c r="E96" s="86" t="s">
        <v>254</v>
      </c>
      <c r="F96" s="131">
        <v>40</v>
      </c>
      <c r="G96" s="91">
        <v>295.56</v>
      </c>
      <c r="H96" s="91">
        <v>11822.4</v>
      </c>
      <c r="I96" s="96">
        <v>0.25</v>
      </c>
      <c r="J96" s="96">
        <v>81.150000000000006</v>
      </c>
    </row>
    <row r="97" spans="1:10" ht="36" customHeight="1" x14ac:dyDescent="0.2">
      <c r="A97" s="85" t="s">
        <v>92</v>
      </c>
      <c r="B97" s="2" t="s">
        <v>14</v>
      </c>
      <c r="C97" s="2" t="s">
        <v>93</v>
      </c>
      <c r="D97" s="2" t="s">
        <v>1720</v>
      </c>
      <c r="E97" s="86" t="s">
        <v>13</v>
      </c>
      <c r="F97" s="131">
        <v>1581.4</v>
      </c>
      <c r="G97" s="91">
        <v>7.26</v>
      </c>
      <c r="H97" s="91">
        <v>11480.96</v>
      </c>
      <c r="I97" s="96">
        <v>0.25</v>
      </c>
      <c r="J97" s="96">
        <v>81.400000000000006</v>
      </c>
    </row>
    <row r="98" spans="1:10" ht="36" customHeight="1" x14ac:dyDescent="0.2">
      <c r="A98" s="85" t="s">
        <v>746</v>
      </c>
      <c r="B98" s="2" t="s">
        <v>14</v>
      </c>
      <c r="C98" s="2" t="s">
        <v>747</v>
      </c>
      <c r="D98" s="2" t="s">
        <v>1721</v>
      </c>
      <c r="E98" s="86" t="s">
        <v>22</v>
      </c>
      <c r="F98" s="131">
        <v>15</v>
      </c>
      <c r="G98" s="91">
        <v>764.1</v>
      </c>
      <c r="H98" s="91">
        <v>11461.5</v>
      </c>
      <c r="I98" s="96">
        <v>0.25</v>
      </c>
      <c r="J98" s="96">
        <v>81.64</v>
      </c>
    </row>
    <row r="99" spans="1:10" ht="24" customHeight="1" x14ac:dyDescent="0.2">
      <c r="A99" s="85" t="s">
        <v>1058</v>
      </c>
      <c r="B99" s="2" t="s">
        <v>17</v>
      </c>
      <c r="C99" s="2" t="s">
        <v>1658</v>
      </c>
      <c r="D99" s="2" t="s">
        <v>1744</v>
      </c>
      <c r="E99" s="86" t="s">
        <v>253</v>
      </c>
      <c r="F99" s="131">
        <v>181</v>
      </c>
      <c r="G99" s="91">
        <v>62.56</v>
      </c>
      <c r="H99" s="91">
        <v>11323.36</v>
      </c>
      <c r="I99" s="96">
        <v>0.24</v>
      </c>
      <c r="J99" s="96">
        <v>81.89</v>
      </c>
    </row>
    <row r="100" spans="1:10" ht="24" customHeight="1" x14ac:dyDescent="0.2">
      <c r="A100" s="85" t="s">
        <v>608</v>
      </c>
      <c r="B100" s="2" t="s">
        <v>17</v>
      </c>
      <c r="C100" s="2" t="s">
        <v>1633</v>
      </c>
      <c r="D100" s="2" t="s">
        <v>1745</v>
      </c>
      <c r="E100" s="86" t="s">
        <v>250</v>
      </c>
      <c r="F100" s="131">
        <v>1376</v>
      </c>
      <c r="G100" s="91">
        <v>8.2100000000000009</v>
      </c>
      <c r="H100" s="91">
        <v>11296.96</v>
      </c>
      <c r="I100" s="96">
        <v>0.24</v>
      </c>
      <c r="J100" s="96">
        <v>82.13</v>
      </c>
    </row>
    <row r="101" spans="1:10" ht="36" customHeight="1" x14ac:dyDescent="0.2">
      <c r="A101" s="85" t="s">
        <v>792</v>
      </c>
      <c r="B101" s="2" t="s">
        <v>14</v>
      </c>
      <c r="C101" s="2" t="s">
        <v>793</v>
      </c>
      <c r="D101" s="2" t="s">
        <v>1720</v>
      </c>
      <c r="E101" s="86" t="s">
        <v>13</v>
      </c>
      <c r="F101" s="131">
        <v>1768.18</v>
      </c>
      <c r="G101" s="91">
        <v>6.38</v>
      </c>
      <c r="H101" s="91">
        <v>11280.98</v>
      </c>
      <c r="I101" s="96">
        <v>0.24</v>
      </c>
      <c r="J101" s="96">
        <v>82.37</v>
      </c>
    </row>
    <row r="102" spans="1:10" ht="24" customHeight="1" x14ac:dyDescent="0.2">
      <c r="A102" s="85" t="s">
        <v>251</v>
      </c>
      <c r="B102" s="2" t="s">
        <v>14</v>
      </c>
      <c r="C102" s="2" t="s">
        <v>252</v>
      </c>
      <c r="D102" s="2" t="s">
        <v>1735</v>
      </c>
      <c r="E102" s="86" t="s">
        <v>250</v>
      </c>
      <c r="F102" s="131">
        <v>100</v>
      </c>
      <c r="G102" s="91">
        <v>112.51</v>
      </c>
      <c r="H102" s="91">
        <v>11251</v>
      </c>
      <c r="I102" s="96">
        <v>0.24</v>
      </c>
      <c r="J102" s="96">
        <v>82.61</v>
      </c>
    </row>
    <row r="103" spans="1:10" ht="24" customHeight="1" x14ac:dyDescent="0.2">
      <c r="A103" s="85" t="s">
        <v>437</v>
      </c>
      <c r="B103" s="2" t="s">
        <v>17</v>
      </c>
      <c r="C103" s="2" t="s">
        <v>470</v>
      </c>
      <c r="D103" s="2" t="s">
        <v>1740</v>
      </c>
      <c r="E103" s="86" t="s">
        <v>254</v>
      </c>
      <c r="F103" s="131">
        <v>120</v>
      </c>
      <c r="G103" s="91">
        <v>93.66</v>
      </c>
      <c r="H103" s="91">
        <v>11239.2</v>
      </c>
      <c r="I103" s="96">
        <v>0.24</v>
      </c>
      <c r="J103" s="96">
        <v>82.85</v>
      </c>
    </row>
    <row r="104" spans="1:10" ht="60" customHeight="1" x14ac:dyDescent="0.2">
      <c r="A104" s="85" t="s">
        <v>1099</v>
      </c>
      <c r="B104" s="2" t="s">
        <v>14</v>
      </c>
      <c r="C104" s="2" t="s">
        <v>1100</v>
      </c>
      <c r="D104" s="2" t="s">
        <v>1746</v>
      </c>
      <c r="E104" s="86" t="s">
        <v>22</v>
      </c>
      <c r="F104" s="131">
        <v>8</v>
      </c>
      <c r="G104" s="91">
        <v>1399.18</v>
      </c>
      <c r="H104" s="91">
        <v>11193.44</v>
      </c>
      <c r="I104" s="96">
        <v>0.24</v>
      </c>
      <c r="J104" s="96">
        <v>83.09</v>
      </c>
    </row>
    <row r="105" spans="1:10" ht="24" customHeight="1" x14ac:dyDescent="0.2">
      <c r="A105" s="85" t="s">
        <v>1274</v>
      </c>
      <c r="B105" s="2" t="s">
        <v>14</v>
      </c>
      <c r="C105" s="2" t="s">
        <v>1275</v>
      </c>
      <c r="D105" s="2" t="s">
        <v>1747</v>
      </c>
      <c r="E105" s="86" t="s">
        <v>249</v>
      </c>
      <c r="F105" s="131">
        <v>120</v>
      </c>
      <c r="G105" s="91">
        <v>92.8</v>
      </c>
      <c r="H105" s="91">
        <v>11136</v>
      </c>
      <c r="I105" s="96">
        <v>0.24</v>
      </c>
      <c r="J105" s="96">
        <v>83.33</v>
      </c>
    </row>
    <row r="106" spans="1:10" ht="24" customHeight="1" x14ac:dyDescent="0.2">
      <c r="A106" s="85" t="s">
        <v>365</v>
      </c>
      <c r="B106" s="2" t="s">
        <v>17</v>
      </c>
      <c r="C106" s="2" t="s">
        <v>456</v>
      </c>
      <c r="D106" s="2" t="s">
        <v>1748</v>
      </c>
      <c r="E106" s="86" t="s">
        <v>250</v>
      </c>
      <c r="F106" s="131">
        <v>27.5</v>
      </c>
      <c r="G106" s="91">
        <v>400</v>
      </c>
      <c r="H106" s="91">
        <v>11000</v>
      </c>
      <c r="I106" s="96">
        <v>0.24</v>
      </c>
      <c r="J106" s="96">
        <v>83.57</v>
      </c>
    </row>
    <row r="107" spans="1:10" ht="48" customHeight="1" x14ac:dyDescent="0.2">
      <c r="A107" s="85" t="s">
        <v>579</v>
      </c>
      <c r="B107" s="2" t="s">
        <v>14</v>
      </c>
      <c r="C107" s="2" t="s">
        <v>580</v>
      </c>
      <c r="D107" s="2" t="s">
        <v>1735</v>
      </c>
      <c r="E107" s="86" t="s">
        <v>45</v>
      </c>
      <c r="F107" s="131">
        <v>15</v>
      </c>
      <c r="G107" s="91">
        <v>703.12</v>
      </c>
      <c r="H107" s="91">
        <v>10546.8</v>
      </c>
      <c r="I107" s="96">
        <v>0.23</v>
      </c>
      <c r="J107" s="96">
        <v>83.79</v>
      </c>
    </row>
    <row r="108" spans="1:10" ht="36" customHeight="1" x14ac:dyDescent="0.2">
      <c r="A108" s="85" t="s">
        <v>1290</v>
      </c>
      <c r="B108" s="2" t="s">
        <v>14</v>
      </c>
      <c r="C108" s="2" t="s">
        <v>1291</v>
      </c>
      <c r="D108" s="2" t="s">
        <v>1711</v>
      </c>
      <c r="E108" s="86" t="s">
        <v>13</v>
      </c>
      <c r="F108" s="131">
        <v>128</v>
      </c>
      <c r="G108" s="91">
        <v>81.98</v>
      </c>
      <c r="H108" s="91">
        <v>10493.44</v>
      </c>
      <c r="I108" s="96">
        <v>0.22</v>
      </c>
      <c r="J108" s="96">
        <v>84.02</v>
      </c>
    </row>
    <row r="109" spans="1:10" ht="24" customHeight="1" x14ac:dyDescent="0.2">
      <c r="A109" s="85" t="s">
        <v>1485</v>
      </c>
      <c r="B109" s="2" t="s">
        <v>14</v>
      </c>
      <c r="C109" s="2" t="s">
        <v>1486</v>
      </c>
      <c r="D109" s="2" t="s">
        <v>1749</v>
      </c>
      <c r="E109" s="86" t="s">
        <v>250</v>
      </c>
      <c r="F109" s="131">
        <v>709.02</v>
      </c>
      <c r="G109" s="91">
        <v>14.62</v>
      </c>
      <c r="H109" s="91">
        <v>10365.870000000001</v>
      </c>
      <c r="I109" s="96">
        <v>0.22</v>
      </c>
      <c r="J109" s="96">
        <v>84.24</v>
      </c>
    </row>
    <row r="110" spans="1:10" ht="36" customHeight="1" x14ac:dyDescent="0.2">
      <c r="A110" s="85" t="s">
        <v>869</v>
      </c>
      <c r="B110" s="2" t="s">
        <v>14</v>
      </c>
      <c r="C110" s="2" t="s">
        <v>870</v>
      </c>
      <c r="D110" s="2" t="s">
        <v>1720</v>
      </c>
      <c r="E110" s="86" t="s">
        <v>13</v>
      </c>
      <c r="F110" s="131">
        <v>361.8</v>
      </c>
      <c r="G110" s="91">
        <v>28.31</v>
      </c>
      <c r="H110" s="91">
        <v>10242.549999999999</v>
      </c>
      <c r="I110" s="96">
        <v>0.22</v>
      </c>
      <c r="J110" s="96">
        <v>84.46</v>
      </c>
    </row>
    <row r="111" spans="1:10" ht="48" customHeight="1" x14ac:dyDescent="0.2">
      <c r="A111" s="85" t="s">
        <v>697</v>
      </c>
      <c r="B111" s="2" t="s">
        <v>17</v>
      </c>
      <c r="C111" s="2" t="s">
        <v>1642</v>
      </c>
      <c r="D111" s="2" t="s">
        <v>1750</v>
      </c>
      <c r="E111" s="86" t="s">
        <v>250</v>
      </c>
      <c r="F111" s="131">
        <v>50</v>
      </c>
      <c r="G111" s="91">
        <v>203.69</v>
      </c>
      <c r="H111" s="91">
        <v>10184.5</v>
      </c>
      <c r="I111" s="96">
        <v>0.22</v>
      </c>
      <c r="J111" s="96">
        <v>84.68</v>
      </c>
    </row>
    <row r="112" spans="1:10" ht="24" customHeight="1" x14ac:dyDescent="0.2">
      <c r="A112" s="85" t="s">
        <v>650</v>
      </c>
      <c r="B112" s="2" t="s">
        <v>14</v>
      </c>
      <c r="C112" s="2" t="s">
        <v>651</v>
      </c>
      <c r="D112" s="2" t="s">
        <v>1723</v>
      </c>
      <c r="E112" s="86" t="s">
        <v>54</v>
      </c>
      <c r="F112" s="131">
        <v>585.9</v>
      </c>
      <c r="G112" s="91">
        <v>16.98</v>
      </c>
      <c r="H112" s="91">
        <v>9948.58</v>
      </c>
      <c r="I112" s="96">
        <v>0.21</v>
      </c>
      <c r="J112" s="96">
        <v>84.89</v>
      </c>
    </row>
    <row r="113" spans="1:10" ht="36" customHeight="1" x14ac:dyDescent="0.2">
      <c r="A113" s="85" t="s">
        <v>1152</v>
      </c>
      <c r="B113" s="2" t="s">
        <v>313</v>
      </c>
      <c r="C113" s="2" t="s">
        <v>1153</v>
      </c>
      <c r="D113" s="2" t="s">
        <v>1724</v>
      </c>
      <c r="E113" s="86" t="s">
        <v>13</v>
      </c>
      <c r="F113" s="131">
        <v>175.2</v>
      </c>
      <c r="G113" s="91">
        <v>52.69</v>
      </c>
      <c r="H113" s="91">
        <v>9231.2800000000007</v>
      </c>
      <c r="I113" s="96">
        <v>0.2</v>
      </c>
      <c r="J113" s="96">
        <v>85.09</v>
      </c>
    </row>
    <row r="114" spans="1:10" ht="48" customHeight="1" x14ac:dyDescent="0.2">
      <c r="A114" s="85" t="s">
        <v>1317</v>
      </c>
      <c r="B114" s="2" t="s">
        <v>14</v>
      </c>
      <c r="C114" s="2" t="s">
        <v>1318</v>
      </c>
      <c r="D114" s="2" t="s">
        <v>1717</v>
      </c>
      <c r="E114" s="86" t="s">
        <v>250</v>
      </c>
      <c r="F114" s="131">
        <v>324.35000000000002</v>
      </c>
      <c r="G114" s="91">
        <v>28.11</v>
      </c>
      <c r="H114" s="91">
        <v>9117.4699999999993</v>
      </c>
      <c r="I114" s="96">
        <v>0.2</v>
      </c>
      <c r="J114" s="96">
        <v>85.28</v>
      </c>
    </row>
    <row r="115" spans="1:10" ht="24" customHeight="1" x14ac:dyDescent="0.2">
      <c r="A115" s="85" t="s">
        <v>598</v>
      </c>
      <c r="B115" s="2" t="s">
        <v>12</v>
      </c>
      <c r="C115" s="2" t="s">
        <v>599</v>
      </c>
      <c r="D115" s="2" t="s">
        <v>1749</v>
      </c>
      <c r="E115" s="86" t="s">
        <v>250</v>
      </c>
      <c r="F115" s="131">
        <v>2949</v>
      </c>
      <c r="G115" s="91">
        <v>3</v>
      </c>
      <c r="H115" s="91">
        <v>8847</v>
      </c>
      <c r="I115" s="96">
        <v>0.19</v>
      </c>
      <c r="J115" s="96">
        <v>85.47</v>
      </c>
    </row>
    <row r="116" spans="1:10" ht="24" customHeight="1" x14ac:dyDescent="0.2">
      <c r="A116" s="85" t="s">
        <v>601</v>
      </c>
      <c r="B116" s="2" t="s">
        <v>12</v>
      </c>
      <c r="C116" s="2" t="s">
        <v>602</v>
      </c>
      <c r="D116" s="2" t="s">
        <v>1741</v>
      </c>
      <c r="E116" s="86" t="s">
        <v>253</v>
      </c>
      <c r="F116" s="131">
        <v>2949</v>
      </c>
      <c r="G116" s="91">
        <v>3</v>
      </c>
      <c r="H116" s="91">
        <v>8847</v>
      </c>
      <c r="I116" s="96">
        <v>0.19</v>
      </c>
      <c r="J116" s="96">
        <v>85.66</v>
      </c>
    </row>
    <row r="117" spans="1:10" ht="24" customHeight="1" x14ac:dyDescent="0.2">
      <c r="A117" s="85" t="s">
        <v>1433</v>
      </c>
      <c r="B117" s="2" t="s">
        <v>14</v>
      </c>
      <c r="C117" s="2" t="s">
        <v>1434</v>
      </c>
      <c r="D117" s="2" t="s">
        <v>1739</v>
      </c>
      <c r="E117" s="86" t="s">
        <v>250</v>
      </c>
      <c r="F117" s="131">
        <v>128.69</v>
      </c>
      <c r="G117" s="91">
        <v>68.69</v>
      </c>
      <c r="H117" s="91">
        <v>8839.7099999999991</v>
      </c>
      <c r="I117" s="96">
        <v>0.19</v>
      </c>
      <c r="J117" s="96">
        <v>85.85</v>
      </c>
    </row>
    <row r="118" spans="1:10" ht="48" customHeight="1" x14ac:dyDescent="0.2">
      <c r="A118" s="85" t="s">
        <v>1105</v>
      </c>
      <c r="B118" s="2" t="s">
        <v>14</v>
      </c>
      <c r="C118" s="2" t="s">
        <v>1106</v>
      </c>
      <c r="D118" s="2" t="s">
        <v>1729</v>
      </c>
      <c r="E118" s="86" t="s">
        <v>13</v>
      </c>
      <c r="F118" s="131">
        <v>43.96</v>
      </c>
      <c r="G118" s="91">
        <v>199.84</v>
      </c>
      <c r="H118" s="91">
        <v>8784.9599999999991</v>
      </c>
      <c r="I118" s="96">
        <v>0.19</v>
      </c>
      <c r="J118" s="96">
        <v>86.04</v>
      </c>
    </row>
    <row r="119" spans="1:10" ht="36" customHeight="1" x14ac:dyDescent="0.2">
      <c r="A119" s="85" t="s">
        <v>668</v>
      </c>
      <c r="B119" s="2" t="s">
        <v>14</v>
      </c>
      <c r="C119" s="2" t="s">
        <v>669</v>
      </c>
      <c r="D119" s="2" t="s">
        <v>1723</v>
      </c>
      <c r="E119" s="86" t="s">
        <v>249</v>
      </c>
      <c r="F119" s="131">
        <v>17.03</v>
      </c>
      <c r="G119" s="91">
        <v>502.42</v>
      </c>
      <c r="H119" s="91">
        <v>8556.2099999999991</v>
      </c>
      <c r="I119" s="96">
        <v>0.18</v>
      </c>
      <c r="J119" s="96">
        <v>86.22</v>
      </c>
    </row>
    <row r="120" spans="1:10" ht="48" customHeight="1" x14ac:dyDescent="0.2">
      <c r="A120" s="85" t="s">
        <v>66</v>
      </c>
      <c r="B120" s="2" t="s">
        <v>14</v>
      </c>
      <c r="C120" s="2" t="s">
        <v>67</v>
      </c>
      <c r="D120" s="2" t="s">
        <v>1739</v>
      </c>
      <c r="E120" s="86" t="s">
        <v>250</v>
      </c>
      <c r="F120" s="131">
        <v>2737.51</v>
      </c>
      <c r="G120" s="91">
        <v>3.05</v>
      </c>
      <c r="H120" s="91">
        <v>8349.4</v>
      </c>
      <c r="I120" s="96">
        <v>0.18</v>
      </c>
      <c r="J120" s="96">
        <v>86.4</v>
      </c>
    </row>
    <row r="121" spans="1:10" ht="24" customHeight="1" x14ac:dyDescent="0.2">
      <c r="A121" s="85" t="s">
        <v>671</v>
      </c>
      <c r="B121" s="2" t="s">
        <v>14</v>
      </c>
      <c r="C121" s="2" t="s">
        <v>672</v>
      </c>
      <c r="D121" s="2" t="s">
        <v>1742</v>
      </c>
      <c r="E121" s="86" t="s">
        <v>250</v>
      </c>
      <c r="F121" s="131">
        <v>269.64</v>
      </c>
      <c r="G121" s="91">
        <v>30.89</v>
      </c>
      <c r="H121" s="91">
        <v>8329.17</v>
      </c>
      <c r="I121" s="96">
        <v>0.18</v>
      </c>
      <c r="J121" s="96">
        <v>86.58</v>
      </c>
    </row>
    <row r="122" spans="1:10" ht="36" customHeight="1" x14ac:dyDescent="0.2">
      <c r="A122" s="85" t="s">
        <v>903</v>
      </c>
      <c r="B122" s="2" t="s">
        <v>14</v>
      </c>
      <c r="C122" s="2" t="s">
        <v>904</v>
      </c>
      <c r="D122" s="2" t="s">
        <v>1720</v>
      </c>
      <c r="E122" s="86" t="s">
        <v>13</v>
      </c>
      <c r="F122" s="131">
        <v>941.14</v>
      </c>
      <c r="G122" s="91">
        <v>8.68</v>
      </c>
      <c r="H122" s="91">
        <v>8169.09</v>
      </c>
      <c r="I122" s="96">
        <v>0.18</v>
      </c>
      <c r="J122" s="96">
        <v>86.75</v>
      </c>
    </row>
    <row r="123" spans="1:10" ht="24" customHeight="1" x14ac:dyDescent="0.2">
      <c r="A123" s="85" t="s">
        <v>363</v>
      </c>
      <c r="B123" s="2" t="s">
        <v>14</v>
      </c>
      <c r="C123" s="2" t="s">
        <v>364</v>
      </c>
      <c r="D123" s="2" t="s">
        <v>1723</v>
      </c>
      <c r="E123" s="86" t="s">
        <v>249</v>
      </c>
      <c r="F123" s="131">
        <v>18.53</v>
      </c>
      <c r="G123" s="91">
        <v>438.97</v>
      </c>
      <c r="H123" s="91">
        <v>8134.11</v>
      </c>
      <c r="I123" s="96">
        <v>0.17</v>
      </c>
      <c r="J123" s="96">
        <v>86.93</v>
      </c>
    </row>
    <row r="124" spans="1:10" ht="36" customHeight="1" x14ac:dyDescent="0.2">
      <c r="A124" s="85" t="s">
        <v>643</v>
      </c>
      <c r="B124" s="2" t="s">
        <v>14</v>
      </c>
      <c r="C124" s="2" t="s">
        <v>644</v>
      </c>
      <c r="D124" s="2" t="s">
        <v>1747</v>
      </c>
      <c r="E124" s="86" t="s">
        <v>249</v>
      </c>
      <c r="F124" s="131">
        <v>265.33</v>
      </c>
      <c r="G124" s="91">
        <v>30.62</v>
      </c>
      <c r="H124" s="91">
        <v>8124.4</v>
      </c>
      <c r="I124" s="96">
        <v>0.17</v>
      </c>
      <c r="J124" s="96">
        <v>87.1</v>
      </c>
    </row>
    <row r="125" spans="1:10" ht="24" customHeight="1" x14ac:dyDescent="0.2">
      <c r="A125" s="85" t="s">
        <v>1277</v>
      </c>
      <c r="B125" s="2" t="s">
        <v>17</v>
      </c>
      <c r="C125" s="2" t="s">
        <v>1680</v>
      </c>
      <c r="D125" s="2" t="s">
        <v>1738</v>
      </c>
      <c r="E125" s="86" t="s">
        <v>253</v>
      </c>
      <c r="F125" s="131">
        <v>2</v>
      </c>
      <c r="G125" s="91">
        <v>4056.29</v>
      </c>
      <c r="H125" s="91">
        <v>8112.58</v>
      </c>
      <c r="I125" s="96">
        <v>0.17</v>
      </c>
      <c r="J125" s="96">
        <v>87.28</v>
      </c>
    </row>
    <row r="126" spans="1:10" ht="48" customHeight="1" x14ac:dyDescent="0.2">
      <c r="A126" s="85" t="s">
        <v>1296</v>
      </c>
      <c r="B126" s="2" t="s">
        <v>14</v>
      </c>
      <c r="C126" s="2" t="s">
        <v>1297</v>
      </c>
      <c r="D126" s="2" t="s">
        <v>1722</v>
      </c>
      <c r="E126" s="86" t="s">
        <v>250</v>
      </c>
      <c r="F126" s="131">
        <v>85.57</v>
      </c>
      <c r="G126" s="91">
        <v>90.91</v>
      </c>
      <c r="H126" s="91">
        <v>7779.16</v>
      </c>
      <c r="I126" s="96">
        <v>0.17</v>
      </c>
      <c r="J126" s="96">
        <v>87.44</v>
      </c>
    </row>
    <row r="127" spans="1:10" ht="36" customHeight="1" x14ac:dyDescent="0.2">
      <c r="A127" s="85" t="s">
        <v>862</v>
      </c>
      <c r="B127" s="2" t="s">
        <v>14</v>
      </c>
      <c r="C127" s="2" t="s">
        <v>863</v>
      </c>
      <c r="D127" s="2" t="s">
        <v>1720</v>
      </c>
      <c r="E127" s="86" t="s">
        <v>13</v>
      </c>
      <c r="F127" s="131">
        <v>321.5</v>
      </c>
      <c r="G127" s="91">
        <v>23.79</v>
      </c>
      <c r="H127" s="91">
        <v>7648.48</v>
      </c>
      <c r="I127" s="96">
        <v>0.16</v>
      </c>
      <c r="J127" s="96">
        <v>87.61</v>
      </c>
    </row>
    <row r="128" spans="1:10" ht="60" customHeight="1" x14ac:dyDescent="0.2">
      <c r="A128" s="85" t="s">
        <v>1293</v>
      </c>
      <c r="B128" s="2" t="s">
        <v>313</v>
      </c>
      <c r="C128" s="2" t="s">
        <v>1294</v>
      </c>
      <c r="D128" s="2" t="s">
        <v>1724</v>
      </c>
      <c r="E128" s="86" t="s">
        <v>22</v>
      </c>
      <c r="F128" s="131">
        <v>16</v>
      </c>
      <c r="G128" s="91">
        <v>476.8</v>
      </c>
      <c r="H128" s="91">
        <v>7628.8</v>
      </c>
      <c r="I128" s="96">
        <v>0.16</v>
      </c>
      <c r="J128" s="96">
        <v>87.77</v>
      </c>
    </row>
    <row r="129" spans="1:10" ht="24" customHeight="1" x14ac:dyDescent="0.2">
      <c r="A129" s="85" t="s">
        <v>123</v>
      </c>
      <c r="B129" s="2" t="s">
        <v>17</v>
      </c>
      <c r="C129" s="2" t="s">
        <v>143</v>
      </c>
      <c r="D129" s="2" t="s">
        <v>1725</v>
      </c>
      <c r="E129" s="86" t="s">
        <v>250</v>
      </c>
      <c r="F129" s="131">
        <v>15.3</v>
      </c>
      <c r="G129" s="91">
        <v>498.51</v>
      </c>
      <c r="H129" s="91">
        <v>7627.2</v>
      </c>
      <c r="I129" s="96">
        <v>0.16</v>
      </c>
      <c r="J129" s="96">
        <v>87.93</v>
      </c>
    </row>
    <row r="130" spans="1:10" ht="24" customHeight="1" x14ac:dyDescent="0.2">
      <c r="A130" s="85" t="s">
        <v>763</v>
      </c>
      <c r="B130" s="2" t="s">
        <v>17</v>
      </c>
      <c r="C130" s="2" t="s">
        <v>1651</v>
      </c>
      <c r="D130" s="2" t="s">
        <v>1733</v>
      </c>
      <c r="E130" s="86" t="s">
        <v>254</v>
      </c>
      <c r="F130" s="131">
        <v>67</v>
      </c>
      <c r="G130" s="91">
        <v>112.08</v>
      </c>
      <c r="H130" s="91">
        <v>7509.36</v>
      </c>
      <c r="I130" s="96">
        <v>0.16</v>
      </c>
      <c r="J130" s="96">
        <v>88.1</v>
      </c>
    </row>
    <row r="131" spans="1:10" ht="36" customHeight="1" x14ac:dyDescent="0.2">
      <c r="A131" s="85" t="s">
        <v>1211</v>
      </c>
      <c r="B131" s="2" t="s">
        <v>17</v>
      </c>
      <c r="C131" s="2" t="s">
        <v>1672</v>
      </c>
      <c r="D131" s="2" t="s">
        <v>1751</v>
      </c>
      <c r="E131" s="86" t="s">
        <v>253</v>
      </c>
      <c r="F131" s="131">
        <v>14</v>
      </c>
      <c r="G131" s="91">
        <v>531.54999999999995</v>
      </c>
      <c r="H131" s="91">
        <v>7441.7</v>
      </c>
      <c r="I131" s="96">
        <v>0.16</v>
      </c>
      <c r="J131" s="96">
        <v>88.25</v>
      </c>
    </row>
    <row r="132" spans="1:10" ht="24" customHeight="1" x14ac:dyDescent="0.2">
      <c r="A132" s="85" t="s">
        <v>1548</v>
      </c>
      <c r="B132" s="2" t="s">
        <v>58</v>
      </c>
      <c r="C132" s="2" t="s">
        <v>1549</v>
      </c>
      <c r="D132" s="2">
        <v>170</v>
      </c>
      <c r="E132" s="86" t="s">
        <v>250</v>
      </c>
      <c r="F132" s="131">
        <v>91</v>
      </c>
      <c r="G132" s="91">
        <v>80.63</v>
      </c>
      <c r="H132" s="91">
        <v>7337.33</v>
      </c>
      <c r="I132" s="96">
        <v>0.16</v>
      </c>
      <c r="J132" s="96">
        <v>88.41</v>
      </c>
    </row>
    <row r="133" spans="1:10" ht="36" customHeight="1" x14ac:dyDescent="0.2">
      <c r="A133" s="85" t="s">
        <v>1189</v>
      </c>
      <c r="B133" s="2" t="s">
        <v>14</v>
      </c>
      <c r="C133" s="2" t="s">
        <v>1190</v>
      </c>
      <c r="D133" s="2" t="s">
        <v>1726</v>
      </c>
      <c r="E133" s="86" t="s">
        <v>250</v>
      </c>
      <c r="F133" s="131">
        <v>507.94</v>
      </c>
      <c r="G133" s="91">
        <v>14.19</v>
      </c>
      <c r="H133" s="91">
        <v>7207.66</v>
      </c>
      <c r="I133" s="96">
        <v>0.15</v>
      </c>
      <c r="J133" s="96">
        <v>88.57</v>
      </c>
    </row>
    <row r="134" spans="1:10" ht="24" customHeight="1" x14ac:dyDescent="0.2">
      <c r="A134" s="85" t="s">
        <v>1513</v>
      </c>
      <c r="B134" s="2" t="s">
        <v>17</v>
      </c>
      <c r="C134" s="2" t="s">
        <v>766</v>
      </c>
      <c r="D134" s="2" t="s">
        <v>1752</v>
      </c>
      <c r="E134" s="86" t="s">
        <v>254</v>
      </c>
      <c r="F134" s="131">
        <v>60.68</v>
      </c>
      <c r="G134" s="91">
        <v>117.71</v>
      </c>
      <c r="H134" s="91">
        <v>7142.64</v>
      </c>
      <c r="I134" s="96">
        <v>0.15</v>
      </c>
      <c r="J134" s="96">
        <v>88.72</v>
      </c>
    </row>
    <row r="135" spans="1:10" ht="48" customHeight="1" x14ac:dyDescent="0.2">
      <c r="A135" s="85" t="s">
        <v>582</v>
      </c>
      <c r="B135" s="2" t="s">
        <v>313</v>
      </c>
      <c r="C135" s="2" t="s">
        <v>583</v>
      </c>
      <c r="D135" s="2" t="s">
        <v>1724</v>
      </c>
      <c r="E135" s="86" t="s">
        <v>22</v>
      </c>
      <c r="F135" s="131">
        <v>1</v>
      </c>
      <c r="G135" s="91">
        <v>7028.13</v>
      </c>
      <c r="H135" s="91">
        <v>7028.13</v>
      </c>
      <c r="I135" s="96">
        <v>0.15</v>
      </c>
      <c r="J135" s="96">
        <v>88.87</v>
      </c>
    </row>
    <row r="136" spans="1:10" ht="60" customHeight="1" x14ac:dyDescent="0.2">
      <c r="A136" s="85" t="s">
        <v>1135</v>
      </c>
      <c r="B136" s="2" t="s">
        <v>17</v>
      </c>
      <c r="C136" s="2" t="s">
        <v>1664</v>
      </c>
      <c r="D136" s="2" t="s">
        <v>1753</v>
      </c>
      <c r="E136" s="86" t="s">
        <v>253</v>
      </c>
      <c r="F136" s="131">
        <v>1</v>
      </c>
      <c r="G136" s="91">
        <v>6910.68</v>
      </c>
      <c r="H136" s="91">
        <v>6910.68</v>
      </c>
      <c r="I136" s="96">
        <v>0.15</v>
      </c>
      <c r="J136" s="96">
        <v>89.02</v>
      </c>
    </row>
    <row r="137" spans="1:10" ht="24" customHeight="1" x14ac:dyDescent="0.2">
      <c r="A137" s="85" t="s">
        <v>1597</v>
      </c>
      <c r="B137" s="2" t="s">
        <v>17</v>
      </c>
      <c r="C137" s="2" t="s">
        <v>1705</v>
      </c>
      <c r="D137" s="2" t="s">
        <v>1740</v>
      </c>
      <c r="E137" s="86" t="s">
        <v>253</v>
      </c>
      <c r="F137" s="131">
        <v>74</v>
      </c>
      <c r="G137" s="91">
        <v>92.83</v>
      </c>
      <c r="H137" s="91">
        <v>6869.42</v>
      </c>
      <c r="I137" s="96">
        <v>0.15</v>
      </c>
      <c r="J137" s="96">
        <v>89.17</v>
      </c>
    </row>
    <row r="138" spans="1:10" ht="36" customHeight="1" x14ac:dyDescent="0.2">
      <c r="A138" s="85" t="s">
        <v>1255</v>
      </c>
      <c r="B138" s="2" t="s">
        <v>17</v>
      </c>
      <c r="C138" s="2" t="s">
        <v>1677</v>
      </c>
      <c r="D138" s="2" t="s">
        <v>1725</v>
      </c>
      <c r="E138" s="86" t="s">
        <v>250</v>
      </c>
      <c r="F138" s="131">
        <v>60.42</v>
      </c>
      <c r="G138" s="91">
        <v>113.66</v>
      </c>
      <c r="H138" s="91">
        <v>6867.33</v>
      </c>
      <c r="I138" s="96">
        <v>0.15</v>
      </c>
      <c r="J138" s="96">
        <v>89.31</v>
      </c>
    </row>
    <row r="139" spans="1:10" ht="36" customHeight="1" x14ac:dyDescent="0.2">
      <c r="A139" s="85" t="s">
        <v>803</v>
      </c>
      <c r="B139" s="2" t="s">
        <v>14</v>
      </c>
      <c r="C139" s="2" t="s">
        <v>804</v>
      </c>
      <c r="D139" s="2" t="s">
        <v>1720</v>
      </c>
      <c r="E139" s="86" t="s">
        <v>13</v>
      </c>
      <c r="F139" s="131">
        <v>177.6</v>
      </c>
      <c r="G139" s="91">
        <v>38.61</v>
      </c>
      <c r="H139" s="91">
        <v>6857.13</v>
      </c>
      <c r="I139" s="96">
        <v>0.15</v>
      </c>
      <c r="J139" s="96">
        <v>89.46</v>
      </c>
    </row>
    <row r="140" spans="1:10" ht="24" customHeight="1" x14ac:dyDescent="0.2">
      <c r="A140" s="85" t="s">
        <v>1108</v>
      </c>
      <c r="B140" s="2" t="s">
        <v>58</v>
      </c>
      <c r="C140" s="2" t="s">
        <v>1109</v>
      </c>
      <c r="D140" s="2">
        <v>55</v>
      </c>
      <c r="E140" s="86" t="s">
        <v>22</v>
      </c>
      <c r="F140" s="131">
        <v>2</v>
      </c>
      <c r="G140" s="91">
        <v>3424.79</v>
      </c>
      <c r="H140" s="91">
        <v>6849.58</v>
      </c>
      <c r="I140" s="96">
        <v>0.15</v>
      </c>
      <c r="J140" s="96">
        <v>89.61</v>
      </c>
    </row>
    <row r="141" spans="1:10" ht="24" customHeight="1" x14ac:dyDescent="0.2">
      <c r="A141" s="85" t="s">
        <v>1610</v>
      </c>
      <c r="B141" s="2" t="s">
        <v>58</v>
      </c>
      <c r="C141" s="2" t="s">
        <v>1611</v>
      </c>
      <c r="D141" s="2">
        <v>60</v>
      </c>
      <c r="E141" s="86" t="s">
        <v>22</v>
      </c>
      <c r="F141" s="131">
        <v>30</v>
      </c>
      <c r="G141" s="91">
        <v>227.38</v>
      </c>
      <c r="H141" s="91">
        <v>6821.4</v>
      </c>
      <c r="I141" s="96">
        <v>0.15</v>
      </c>
      <c r="J141" s="96">
        <v>89.75</v>
      </c>
    </row>
    <row r="142" spans="1:10" ht="36" customHeight="1" x14ac:dyDescent="0.2">
      <c r="A142" s="85" t="s">
        <v>895</v>
      </c>
      <c r="B142" s="2" t="s">
        <v>14</v>
      </c>
      <c r="C142" s="2" t="s">
        <v>896</v>
      </c>
      <c r="D142" s="2" t="s">
        <v>1720</v>
      </c>
      <c r="E142" s="86" t="s">
        <v>13</v>
      </c>
      <c r="F142" s="131">
        <v>1042.94</v>
      </c>
      <c r="G142" s="91">
        <v>6.3</v>
      </c>
      <c r="H142" s="91">
        <v>6570.52</v>
      </c>
      <c r="I142" s="96">
        <v>0.14000000000000001</v>
      </c>
      <c r="J142" s="96">
        <v>89.89</v>
      </c>
    </row>
    <row r="143" spans="1:10" ht="24" customHeight="1" x14ac:dyDescent="0.2">
      <c r="A143" s="85" t="s">
        <v>127</v>
      </c>
      <c r="B143" s="2" t="s">
        <v>14</v>
      </c>
      <c r="C143" s="2" t="s">
        <v>128</v>
      </c>
      <c r="D143" s="2" t="s">
        <v>1741</v>
      </c>
      <c r="E143" s="86" t="s">
        <v>250</v>
      </c>
      <c r="F143" s="131">
        <v>3250</v>
      </c>
      <c r="G143" s="91">
        <v>2.02</v>
      </c>
      <c r="H143" s="91">
        <v>6565</v>
      </c>
      <c r="I143" s="96">
        <v>0.14000000000000001</v>
      </c>
      <c r="J143" s="96">
        <v>90.03</v>
      </c>
    </row>
    <row r="144" spans="1:10" ht="36" customHeight="1" x14ac:dyDescent="0.2">
      <c r="A144" s="85" t="s">
        <v>97</v>
      </c>
      <c r="B144" s="2" t="s">
        <v>14</v>
      </c>
      <c r="C144" s="2" t="s">
        <v>98</v>
      </c>
      <c r="D144" s="2" t="s">
        <v>1720</v>
      </c>
      <c r="E144" s="86" t="s">
        <v>13</v>
      </c>
      <c r="F144" s="131">
        <v>615.29999999999995</v>
      </c>
      <c r="G144" s="91">
        <v>10.57</v>
      </c>
      <c r="H144" s="91">
        <v>6503.72</v>
      </c>
      <c r="I144" s="96">
        <v>0.14000000000000001</v>
      </c>
      <c r="J144" s="96">
        <v>90.17</v>
      </c>
    </row>
    <row r="145" spans="1:10" ht="24" customHeight="1" x14ac:dyDescent="0.2">
      <c r="A145" s="85" t="s">
        <v>1199</v>
      </c>
      <c r="B145" s="2" t="s">
        <v>17</v>
      </c>
      <c r="C145" s="2" t="s">
        <v>1671</v>
      </c>
      <c r="D145" s="2" t="s">
        <v>1754</v>
      </c>
      <c r="E145" s="86" t="s">
        <v>13</v>
      </c>
      <c r="F145" s="131">
        <v>400</v>
      </c>
      <c r="G145" s="91">
        <v>15.72</v>
      </c>
      <c r="H145" s="91">
        <v>6288</v>
      </c>
      <c r="I145" s="96">
        <v>0.13</v>
      </c>
      <c r="J145" s="96">
        <v>90.31</v>
      </c>
    </row>
    <row r="146" spans="1:10" ht="48" customHeight="1" x14ac:dyDescent="0.2">
      <c r="A146" s="85" t="s">
        <v>1167</v>
      </c>
      <c r="B146" s="2" t="s">
        <v>17</v>
      </c>
      <c r="C146" s="2" t="s">
        <v>1670</v>
      </c>
      <c r="D146" s="2" t="s">
        <v>1755</v>
      </c>
      <c r="E146" s="86" t="s">
        <v>253</v>
      </c>
      <c r="F146" s="131">
        <v>4</v>
      </c>
      <c r="G146" s="91">
        <v>1533.74</v>
      </c>
      <c r="H146" s="91">
        <v>6134.96</v>
      </c>
      <c r="I146" s="96">
        <v>0.13</v>
      </c>
      <c r="J146" s="96">
        <v>90.44</v>
      </c>
    </row>
    <row r="147" spans="1:10" ht="36" customHeight="1" x14ac:dyDescent="0.2">
      <c r="A147" s="85" t="s">
        <v>585</v>
      </c>
      <c r="B147" s="2" t="s">
        <v>17</v>
      </c>
      <c r="C147" s="2" t="s">
        <v>1629</v>
      </c>
      <c r="D147" s="2" t="s">
        <v>1756</v>
      </c>
      <c r="E147" s="86" t="s">
        <v>250</v>
      </c>
      <c r="F147" s="131">
        <v>32</v>
      </c>
      <c r="G147" s="91">
        <v>189.53</v>
      </c>
      <c r="H147" s="91">
        <v>6064.96</v>
      </c>
      <c r="I147" s="96">
        <v>0.13</v>
      </c>
      <c r="J147" s="96">
        <v>90.57</v>
      </c>
    </row>
    <row r="148" spans="1:10" ht="24" customHeight="1" x14ac:dyDescent="0.2">
      <c r="A148" s="85" t="s">
        <v>120</v>
      </c>
      <c r="B148" s="2" t="s">
        <v>17</v>
      </c>
      <c r="C148" s="2" t="s">
        <v>142</v>
      </c>
      <c r="D148" s="2" t="s">
        <v>1751</v>
      </c>
      <c r="E148" s="86" t="s">
        <v>253</v>
      </c>
      <c r="F148" s="131">
        <v>30</v>
      </c>
      <c r="G148" s="91">
        <v>201.42</v>
      </c>
      <c r="H148" s="91">
        <v>6042.6</v>
      </c>
      <c r="I148" s="96">
        <v>0.13</v>
      </c>
      <c r="J148" s="96">
        <v>90.7</v>
      </c>
    </row>
    <row r="149" spans="1:10" ht="48" customHeight="1" x14ac:dyDescent="0.2">
      <c r="A149" s="85" t="s">
        <v>1161</v>
      </c>
      <c r="B149" s="2" t="s">
        <v>1162</v>
      </c>
      <c r="C149" s="2" t="s">
        <v>1668</v>
      </c>
      <c r="D149" s="2" t="s">
        <v>1757</v>
      </c>
      <c r="E149" s="86" t="s">
        <v>1163</v>
      </c>
      <c r="F149" s="131">
        <v>74</v>
      </c>
      <c r="G149" s="91">
        <v>81.45</v>
      </c>
      <c r="H149" s="91">
        <v>6027.3</v>
      </c>
      <c r="I149" s="96">
        <v>0.13</v>
      </c>
      <c r="J149" s="96">
        <v>90.83</v>
      </c>
    </row>
    <row r="150" spans="1:10" ht="36" customHeight="1" x14ac:dyDescent="0.2">
      <c r="A150" s="85" t="s">
        <v>370</v>
      </c>
      <c r="B150" s="2" t="s">
        <v>14</v>
      </c>
      <c r="C150" s="2" t="s">
        <v>371</v>
      </c>
      <c r="D150" s="2" t="s">
        <v>1729</v>
      </c>
      <c r="E150" s="86" t="s">
        <v>13</v>
      </c>
      <c r="F150" s="131">
        <v>721</v>
      </c>
      <c r="G150" s="91">
        <v>8.2200000000000006</v>
      </c>
      <c r="H150" s="91">
        <v>5926.62</v>
      </c>
      <c r="I150" s="96">
        <v>0.13</v>
      </c>
      <c r="J150" s="96">
        <v>90.95</v>
      </c>
    </row>
    <row r="151" spans="1:10" ht="24" customHeight="1" x14ac:dyDescent="0.2">
      <c r="A151" s="85" t="s">
        <v>1142</v>
      </c>
      <c r="B151" s="2" t="s">
        <v>17</v>
      </c>
      <c r="C151" s="2" t="s">
        <v>1667</v>
      </c>
      <c r="D151" s="2" t="s">
        <v>1736</v>
      </c>
      <c r="E151" s="86" t="s">
        <v>254</v>
      </c>
      <c r="F151" s="131">
        <v>300</v>
      </c>
      <c r="G151" s="91">
        <v>19.739999999999998</v>
      </c>
      <c r="H151" s="91">
        <v>5922</v>
      </c>
      <c r="I151" s="96">
        <v>0.13</v>
      </c>
      <c r="J151" s="96">
        <v>91.08</v>
      </c>
    </row>
    <row r="152" spans="1:10" ht="24" customHeight="1" x14ac:dyDescent="0.2">
      <c r="A152" s="85" t="s">
        <v>1298</v>
      </c>
      <c r="B152" s="2" t="s">
        <v>14</v>
      </c>
      <c r="C152" s="2" t="s">
        <v>1299</v>
      </c>
      <c r="D152" s="2" t="s">
        <v>1747</v>
      </c>
      <c r="E152" s="86" t="s">
        <v>249</v>
      </c>
      <c r="F152" s="131">
        <v>71.150000000000006</v>
      </c>
      <c r="G152" s="91">
        <v>82.08</v>
      </c>
      <c r="H152" s="91">
        <v>5839.99</v>
      </c>
      <c r="I152" s="96">
        <v>0.13</v>
      </c>
      <c r="J152" s="96">
        <v>91.21</v>
      </c>
    </row>
    <row r="153" spans="1:10" ht="36" customHeight="1" x14ac:dyDescent="0.2">
      <c r="A153" s="85" t="s">
        <v>1242</v>
      </c>
      <c r="B153" s="2" t="s">
        <v>14</v>
      </c>
      <c r="C153" s="2" t="s">
        <v>1243</v>
      </c>
      <c r="D153" s="2" t="s">
        <v>1742</v>
      </c>
      <c r="E153" s="86" t="s">
        <v>250</v>
      </c>
      <c r="F153" s="131">
        <v>130</v>
      </c>
      <c r="G153" s="91">
        <v>43</v>
      </c>
      <c r="H153" s="91">
        <v>5590</v>
      </c>
      <c r="I153" s="96">
        <v>0.12</v>
      </c>
      <c r="J153" s="96">
        <v>91.33</v>
      </c>
    </row>
    <row r="154" spans="1:10" ht="48" customHeight="1" x14ac:dyDescent="0.2">
      <c r="A154" s="85" t="s">
        <v>1015</v>
      </c>
      <c r="B154" s="2" t="s">
        <v>14</v>
      </c>
      <c r="C154" s="2" t="s">
        <v>1016</v>
      </c>
      <c r="D154" s="2" t="s">
        <v>1729</v>
      </c>
      <c r="E154" s="86" t="s">
        <v>22</v>
      </c>
      <c r="F154" s="131">
        <v>18</v>
      </c>
      <c r="G154" s="91">
        <v>307.91000000000003</v>
      </c>
      <c r="H154" s="91">
        <v>5542.38</v>
      </c>
      <c r="I154" s="96">
        <v>0.12</v>
      </c>
      <c r="J154" s="96">
        <v>91.45</v>
      </c>
    </row>
    <row r="155" spans="1:10" ht="36" customHeight="1" x14ac:dyDescent="0.2">
      <c r="A155" s="85" t="s">
        <v>96</v>
      </c>
      <c r="B155" s="2" t="s">
        <v>17</v>
      </c>
      <c r="C155" s="2" t="s">
        <v>135</v>
      </c>
      <c r="D155" s="2" t="s">
        <v>1737</v>
      </c>
      <c r="E155" s="86" t="s">
        <v>254</v>
      </c>
      <c r="F155" s="131">
        <v>250</v>
      </c>
      <c r="G155" s="91">
        <v>22.01</v>
      </c>
      <c r="H155" s="91">
        <v>5502.5</v>
      </c>
      <c r="I155" s="96">
        <v>0.12</v>
      </c>
      <c r="J155" s="96">
        <v>91.56</v>
      </c>
    </row>
    <row r="156" spans="1:10" ht="36" customHeight="1" x14ac:dyDescent="0.2">
      <c r="A156" s="85" t="s">
        <v>1246</v>
      </c>
      <c r="B156" s="2" t="s">
        <v>14</v>
      </c>
      <c r="C156" s="2" t="s">
        <v>1247</v>
      </c>
      <c r="D156" s="2" t="s">
        <v>1742</v>
      </c>
      <c r="E156" s="86" t="s">
        <v>250</v>
      </c>
      <c r="F156" s="131">
        <v>117.6</v>
      </c>
      <c r="G156" s="91">
        <v>46.76</v>
      </c>
      <c r="H156" s="91">
        <v>5498.97</v>
      </c>
      <c r="I156" s="96">
        <v>0.12</v>
      </c>
      <c r="J156" s="96">
        <v>91.68</v>
      </c>
    </row>
    <row r="157" spans="1:10" ht="24" customHeight="1" x14ac:dyDescent="0.2">
      <c r="A157" s="85" t="s">
        <v>1469</v>
      </c>
      <c r="B157" s="2" t="s">
        <v>58</v>
      </c>
      <c r="C157" s="2" t="s">
        <v>1470</v>
      </c>
      <c r="D157" s="2">
        <v>22</v>
      </c>
      <c r="E157" s="86" t="s">
        <v>250</v>
      </c>
      <c r="F157" s="131">
        <v>159.13999999999999</v>
      </c>
      <c r="G157" s="91">
        <v>34.450000000000003</v>
      </c>
      <c r="H157" s="91">
        <v>5482.37</v>
      </c>
      <c r="I157" s="96">
        <v>0.12</v>
      </c>
      <c r="J157" s="96">
        <v>91.8</v>
      </c>
    </row>
    <row r="158" spans="1:10" ht="24" customHeight="1" x14ac:dyDescent="0.2">
      <c r="A158" s="85" t="s">
        <v>121</v>
      </c>
      <c r="B158" s="2" t="s">
        <v>14</v>
      </c>
      <c r="C158" s="2" t="s">
        <v>122</v>
      </c>
      <c r="D158" s="2" t="s">
        <v>1721</v>
      </c>
      <c r="E158" s="86" t="s">
        <v>250</v>
      </c>
      <c r="F158" s="131">
        <v>9.5</v>
      </c>
      <c r="G158" s="91">
        <v>548.07000000000005</v>
      </c>
      <c r="H158" s="91">
        <v>5206.66</v>
      </c>
      <c r="I158" s="96">
        <v>0.11</v>
      </c>
      <c r="J158" s="96">
        <v>91.91</v>
      </c>
    </row>
    <row r="159" spans="1:10" ht="24" customHeight="1" x14ac:dyDescent="0.2">
      <c r="A159" s="85" t="s">
        <v>1253</v>
      </c>
      <c r="B159" s="2" t="s">
        <v>17</v>
      </c>
      <c r="C159" s="2" t="s">
        <v>1676</v>
      </c>
      <c r="D159" s="2" t="s">
        <v>1758</v>
      </c>
      <c r="E159" s="86" t="s">
        <v>249</v>
      </c>
      <c r="F159" s="131">
        <v>89.6</v>
      </c>
      <c r="G159" s="91">
        <v>57.86</v>
      </c>
      <c r="H159" s="91">
        <v>5184.25</v>
      </c>
      <c r="I159" s="96">
        <v>0.11</v>
      </c>
      <c r="J159" s="96">
        <v>92.02</v>
      </c>
    </row>
    <row r="160" spans="1:10" ht="48" customHeight="1" x14ac:dyDescent="0.2">
      <c r="A160" s="85" t="s">
        <v>726</v>
      </c>
      <c r="B160" s="2" t="s">
        <v>17</v>
      </c>
      <c r="C160" s="2" t="s">
        <v>1646</v>
      </c>
      <c r="D160" s="2" t="s">
        <v>1718</v>
      </c>
      <c r="E160" s="86" t="s">
        <v>250</v>
      </c>
      <c r="F160" s="131">
        <v>60</v>
      </c>
      <c r="G160" s="91">
        <v>84.81</v>
      </c>
      <c r="H160" s="91">
        <v>5088.6000000000004</v>
      </c>
      <c r="I160" s="96">
        <v>0.11</v>
      </c>
      <c r="J160" s="96">
        <v>92.13</v>
      </c>
    </row>
    <row r="161" spans="1:10" ht="48" customHeight="1" x14ac:dyDescent="0.2">
      <c r="A161" s="85" t="s">
        <v>1102</v>
      </c>
      <c r="B161" s="2" t="s">
        <v>14</v>
      </c>
      <c r="C161" s="2" t="s">
        <v>1103</v>
      </c>
      <c r="D161" s="2" t="s">
        <v>1729</v>
      </c>
      <c r="E161" s="86" t="s">
        <v>13</v>
      </c>
      <c r="F161" s="131">
        <v>32.92</v>
      </c>
      <c r="G161" s="91">
        <v>150.4</v>
      </c>
      <c r="H161" s="91">
        <v>4951.16</v>
      </c>
      <c r="I161" s="96">
        <v>0.11</v>
      </c>
      <c r="J161" s="96">
        <v>92.24</v>
      </c>
    </row>
    <row r="162" spans="1:10" ht="24" customHeight="1" x14ac:dyDescent="0.2">
      <c r="A162" s="85" t="s">
        <v>723</v>
      </c>
      <c r="B162" s="2" t="s">
        <v>14</v>
      </c>
      <c r="C162" s="2" t="s">
        <v>724</v>
      </c>
      <c r="D162" s="2" t="s">
        <v>1717</v>
      </c>
      <c r="E162" s="86" t="s">
        <v>250</v>
      </c>
      <c r="F162" s="131">
        <v>29.47</v>
      </c>
      <c r="G162" s="91">
        <v>167.33</v>
      </c>
      <c r="H162" s="91">
        <v>4931.21</v>
      </c>
      <c r="I162" s="96">
        <v>0.11</v>
      </c>
      <c r="J162" s="96">
        <v>92.34</v>
      </c>
    </row>
    <row r="163" spans="1:10" ht="24" customHeight="1" x14ac:dyDescent="0.2">
      <c r="A163" s="85" t="s">
        <v>37</v>
      </c>
      <c r="B163" s="2" t="s">
        <v>12</v>
      </c>
      <c r="C163" s="2" t="s">
        <v>38</v>
      </c>
      <c r="D163" s="2" t="s">
        <v>1759</v>
      </c>
      <c r="E163" s="86" t="s">
        <v>39</v>
      </c>
      <c r="F163" s="131">
        <v>1</v>
      </c>
      <c r="G163" s="91">
        <v>4911.8999999999996</v>
      </c>
      <c r="H163" s="91">
        <v>4911.8999999999996</v>
      </c>
      <c r="I163" s="96">
        <v>0.11</v>
      </c>
      <c r="J163" s="96">
        <v>92.45</v>
      </c>
    </row>
    <row r="164" spans="1:10" ht="48" customHeight="1" x14ac:dyDescent="0.2">
      <c r="A164" s="85" t="s">
        <v>783</v>
      </c>
      <c r="B164" s="2" t="s">
        <v>14</v>
      </c>
      <c r="C164" s="2" t="s">
        <v>784</v>
      </c>
      <c r="D164" s="2" t="s">
        <v>1720</v>
      </c>
      <c r="E164" s="86" t="s">
        <v>22</v>
      </c>
      <c r="F164" s="131">
        <v>5</v>
      </c>
      <c r="G164" s="91">
        <v>982.05</v>
      </c>
      <c r="H164" s="91">
        <v>4910.25</v>
      </c>
      <c r="I164" s="96">
        <v>0.11</v>
      </c>
      <c r="J164" s="96">
        <v>92.55</v>
      </c>
    </row>
    <row r="165" spans="1:10" ht="48" customHeight="1" x14ac:dyDescent="0.2">
      <c r="A165" s="85" t="s">
        <v>1420</v>
      </c>
      <c r="B165" s="2" t="s">
        <v>14</v>
      </c>
      <c r="C165" s="2" t="s">
        <v>1421</v>
      </c>
      <c r="D165" s="2" t="s">
        <v>1739</v>
      </c>
      <c r="E165" s="86" t="s">
        <v>250</v>
      </c>
      <c r="F165" s="131">
        <v>1020.79</v>
      </c>
      <c r="G165" s="91">
        <v>4.67</v>
      </c>
      <c r="H165" s="91">
        <v>4767.08</v>
      </c>
      <c r="I165" s="96">
        <v>0.1</v>
      </c>
      <c r="J165" s="96">
        <v>92.65</v>
      </c>
    </row>
    <row r="166" spans="1:10" ht="36" customHeight="1" x14ac:dyDescent="0.2">
      <c r="A166" s="85" t="s">
        <v>1262</v>
      </c>
      <c r="B166" s="2" t="s">
        <v>14</v>
      </c>
      <c r="C166" s="2" t="s">
        <v>1263</v>
      </c>
      <c r="D166" s="2" t="s">
        <v>1723</v>
      </c>
      <c r="E166" s="86" t="s">
        <v>54</v>
      </c>
      <c r="F166" s="131">
        <v>331.4</v>
      </c>
      <c r="G166" s="91">
        <v>14.34</v>
      </c>
      <c r="H166" s="91">
        <v>4752.2700000000004</v>
      </c>
      <c r="I166" s="96">
        <v>0.1</v>
      </c>
      <c r="J166" s="96">
        <v>92.76</v>
      </c>
    </row>
    <row r="167" spans="1:10" ht="24" customHeight="1" x14ac:dyDescent="0.2">
      <c r="A167" s="85" t="s">
        <v>806</v>
      </c>
      <c r="B167" s="2" t="s">
        <v>313</v>
      </c>
      <c r="C167" s="2" t="s">
        <v>807</v>
      </c>
      <c r="D167" s="2" t="s">
        <v>1724</v>
      </c>
      <c r="E167" s="86" t="s">
        <v>13</v>
      </c>
      <c r="F167" s="131">
        <v>71.8</v>
      </c>
      <c r="G167" s="91">
        <v>65.88</v>
      </c>
      <c r="H167" s="91">
        <v>4730.18</v>
      </c>
      <c r="I167" s="96">
        <v>0.1</v>
      </c>
      <c r="J167" s="96">
        <v>92.86</v>
      </c>
    </row>
    <row r="168" spans="1:10" ht="24" customHeight="1" x14ac:dyDescent="0.2">
      <c r="A168" s="85" t="s">
        <v>1079</v>
      </c>
      <c r="B168" s="2" t="s">
        <v>17</v>
      </c>
      <c r="C168" s="2" t="s">
        <v>1663</v>
      </c>
      <c r="D168" s="2" t="s">
        <v>1740</v>
      </c>
      <c r="E168" s="86" t="s">
        <v>253</v>
      </c>
      <c r="F168" s="131">
        <v>4</v>
      </c>
      <c r="G168" s="91">
        <v>1175.93</v>
      </c>
      <c r="H168" s="91">
        <v>4703.72</v>
      </c>
      <c r="I168" s="96">
        <v>0.1</v>
      </c>
      <c r="J168" s="96">
        <v>92.96</v>
      </c>
    </row>
    <row r="169" spans="1:10" ht="24" customHeight="1" x14ac:dyDescent="0.2">
      <c r="A169" s="85" t="s">
        <v>809</v>
      </c>
      <c r="B169" s="2" t="s">
        <v>313</v>
      </c>
      <c r="C169" s="2" t="s">
        <v>810</v>
      </c>
      <c r="D169" s="2" t="s">
        <v>1724</v>
      </c>
      <c r="E169" s="86" t="s">
        <v>13</v>
      </c>
      <c r="F169" s="131">
        <v>37.799999999999997</v>
      </c>
      <c r="G169" s="91">
        <v>122.43</v>
      </c>
      <c r="H169" s="91">
        <v>4627.8500000000004</v>
      </c>
      <c r="I169" s="96">
        <v>0.1</v>
      </c>
      <c r="J169" s="96">
        <v>93.06</v>
      </c>
    </row>
    <row r="170" spans="1:10" ht="24" customHeight="1" x14ac:dyDescent="0.2">
      <c r="A170" s="85" t="s">
        <v>734</v>
      </c>
      <c r="B170" s="2" t="s">
        <v>14</v>
      </c>
      <c r="C170" s="2" t="s">
        <v>735</v>
      </c>
      <c r="D170" s="2" t="s">
        <v>1711</v>
      </c>
      <c r="E170" s="86" t="s">
        <v>250</v>
      </c>
      <c r="F170" s="131">
        <v>145.53</v>
      </c>
      <c r="G170" s="91">
        <v>31.79</v>
      </c>
      <c r="H170" s="91">
        <v>4626.3900000000003</v>
      </c>
      <c r="I170" s="96">
        <v>0.1</v>
      </c>
      <c r="J170" s="96">
        <v>93.16</v>
      </c>
    </row>
    <row r="171" spans="1:10" ht="24" customHeight="1" x14ac:dyDescent="0.2">
      <c r="A171" s="85" t="s">
        <v>1061</v>
      </c>
      <c r="B171" s="2" t="s">
        <v>17</v>
      </c>
      <c r="C171" s="2" t="s">
        <v>1659</v>
      </c>
      <c r="D171" s="2" t="s">
        <v>1744</v>
      </c>
      <c r="E171" s="86" t="s">
        <v>253</v>
      </c>
      <c r="F171" s="131">
        <v>90</v>
      </c>
      <c r="G171" s="91">
        <v>50.9</v>
      </c>
      <c r="H171" s="91">
        <v>4581</v>
      </c>
      <c r="I171" s="96">
        <v>0.1</v>
      </c>
      <c r="J171" s="96">
        <v>93.25</v>
      </c>
    </row>
    <row r="172" spans="1:10" ht="36" customHeight="1" x14ac:dyDescent="0.2">
      <c r="A172" s="85" t="s">
        <v>662</v>
      </c>
      <c r="B172" s="2" t="s">
        <v>14</v>
      </c>
      <c r="C172" s="2" t="s">
        <v>663</v>
      </c>
      <c r="D172" s="2" t="s">
        <v>1723</v>
      </c>
      <c r="E172" s="86" t="s">
        <v>250</v>
      </c>
      <c r="F172" s="131">
        <v>67.41</v>
      </c>
      <c r="G172" s="91">
        <v>67.319999999999993</v>
      </c>
      <c r="H172" s="91">
        <v>4538.04</v>
      </c>
      <c r="I172" s="96">
        <v>0.1</v>
      </c>
      <c r="J172" s="96">
        <v>93.35</v>
      </c>
    </row>
    <row r="173" spans="1:10" ht="24" customHeight="1" x14ac:dyDescent="0.2">
      <c r="A173" s="85" t="s">
        <v>1003</v>
      </c>
      <c r="B173" s="2" t="s">
        <v>14</v>
      </c>
      <c r="C173" s="2" t="s">
        <v>1004</v>
      </c>
      <c r="D173" s="2" t="s">
        <v>1729</v>
      </c>
      <c r="E173" s="86" t="s">
        <v>22</v>
      </c>
      <c r="F173" s="131">
        <v>22</v>
      </c>
      <c r="G173" s="91">
        <v>201.23</v>
      </c>
      <c r="H173" s="91">
        <v>4427.0600000000004</v>
      </c>
      <c r="I173" s="96">
        <v>0.09</v>
      </c>
      <c r="J173" s="96">
        <v>93.45</v>
      </c>
    </row>
    <row r="174" spans="1:10" ht="24" customHeight="1" x14ac:dyDescent="0.2">
      <c r="A174" s="85" t="s">
        <v>606</v>
      </c>
      <c r="B174" s="2" t="s">
        <v>261</v>
      </c>
      <c r="C174" s="2" t="s">
        <v>1632</v>
      </c>
      <c r="D174" s="2" t="s">
        <v>1724</v>
      </c>
      <c r="E174" s="86" t="s">
        <v>22</v>
      </c>
      <c r="F174" s="131">
        <v>3</v>
      </c>
      <c r="G174" s="91">
        <v>1475</v>
      </c>
      <c r="H174" s="91">
        <v>4425</v>
      </c>
      <c r="I174" s="96">
        <v>0.09</v>
      </c>
      <c r="J174" s="96">
        <v>93.54</v>
      </c>
    </row>
    <row r="175" spans="1:10" ht="36" customHeight="1" x14ac:dyDescent="0.2">
      <c r="A175" s="85" t="s">
        <v>910</v>
      </c>
      <c r="B175" s="2" t="s">
        <v>14</v>
      </c>
      <c r="C175" s="2" t="s">
        <v>911</v>
      </c>
      <c r="D175" s="2" t="s">
        <v>1720</v>
      </c>
      <c r="E175" s="86" t="s">
        <v>22</v>
      </c>
      <c r="F175" s="131">
        <v>247</v>
      </c>
      <c r="G175" s="91">
        <v>17.71</v>
      </c>
      <c r="H175" s="91">
        <v>4374.37</v>
      </c>
      <c r="I175" s="96">
        <v>0.09</v>
      </c>
      <c r="J175" s="96">
        <v>93.64</v>
      </c>
    </row>
    <row r="176" spans="1:10" ht="48" customHeight="1" x14ac:dyDescent="0.2">
      <c r="A176" s="85" t="s">
        <v>1621</v>
      </c>
      <c r="B176" s="2" t="s">
        <v>14</v>
      </c>
      <c r="C176" s="2" t="s">
        <v>1622</v>
      </c>
      <c r="D176" s="2" t="s">
        <v>1723</v>
      </c>
      <c r="E176" s="86" t="s">
        <v>54</v>
      </c>
      <c r="F176" s="131">
        <v>300</v>
      </c>
      <c r="G176" s="91">
        <v>14.52</v>
      </c>
      <c r="H176" s="91">
        <v>4356</v>
      </c>
      <c r="I176" s="96">
        <v>0.09</v>
      </c>
      <c r="J176" s="96">
        <v>93.73</v>
      </c>
    </row>
    <row r="177" spans="1:10" ht="36" customHeight="1" x14ac:dyDescent="0.2">
      <c r="A177" s="85" t="s">
        <v>816</v>
      </c>
      <c r="B177" s="2" t="s">
        <v>14</v>
      </c>
      <c r="C177" s="2" t="s">
        <v>817</v>
      </c>
      <c r="D177" s="2" t="s">
        <v>1720</v>
      </c>
      <c r="E177" s="86" t="s">
        <v>13</v>
      </c>
      <c r="F177" s="131">
        <v>538.29999999999995</v>
      </c>
      <c r="G177" s="91">
        <v>8.08</v>
      </c>
      <c r="H177" s="91">
        <v>4349.46</v>
      </c>
      <c r="I177" s="96">
        <v>0.09</v>
      </c>
      <c r="J177" s="96">
        <v>93.82</v>
      </c>
    </row>
    <row r="178" spans="1:10" ht="48" customHeight="1" x14ac:dyDescent="0.2">
      <c r="A178" s="85" t="s">
        <v>683</v>
      </c>
      <c r="B178" s="2" t="s">
        <v>14</v>
      </c>
      <c r="C178" s="2" t="s">
        <v>684</v>
      </c>
      <c r="D178" s="2" t="s">
        <v>1723</v>
      </c>
      <c r="E178" s="86" t="s">
        <v>54</v>
      </c>
      <c r="F178" s="131">
        <v>274.8</v>
      </c>
      <c r="G178" s="91">
        <v>15.55</v>
      </c>
      <c r="H178" s="91">
        <v>4273.1400000000003</v>
      </c>
      <c r="I178" s="96">
        <v>0.09</v>
      </c>
      <c r="J178" s="96">
        <v>93.91</v>
      </c>
    </row>
    <row r="179" spans="1:10" ht="36" customHeight="1" x14ac:dyDescent="0.2">
      <c r="A179" s="85" t="s">
        <v>630</v>
      </c>
      <c r="B179" s="2" t="s">
        <v>17</v>
      </c>
      <c r="C179" s="2" t="s">
        <v>1639</v>
      </c>
      <c r="D179" s="2" t="s">
        <v>1760</v>
      </c>
      <c r="E179" s="86" t="s">
        <v>250</v>
      </c>
      <c r="F179" s="131">
        <v>2484.36</v>
      </c>
      <c r="G179" s="91">
        <v>1.72</v>
      </c>
      <c r="H179" s="91">
        <v>4273.09</v>
      </c>
      <c r="I179" s="96">
        <v>0.09</v>
      </c>
      <c r="J179" s="96">
        <v>94.01</v>
      </c>
    </row>
    <row r="180" spans="1:10" ht="36" customHeight="1" x14ac:dyDescent="0.2">
      <c r="A180" s="85" t="s">
        <v>1257</v>
      </c>
      <c r="B180" s="2" t="s">
        <v>14</v>
      </c>
      <c r="C180" s="2" t="s">
        <v>1258</v>
      </c>
      <c r="D180" s="2" t="s">
        <v>1723</v>
      </c>
      <c r="E180" s="86" t="s">
        <v>54</v>
      </c>
      <c r="F180" s="131">
        <v>257.2</v>
      </c>
      <c r="G180" s="91">
        <v>16.5</v>
      </c>
      <c r="H180" s="91">
        <v>4243.8</v>
      </c>
      <c r="I180" s="96">
        <v>0.09</v>
      </c>
      <c r="J180" s="96">
        <v>94.1</v>
      </c>
    </row>
    <row r="181" spans="1:10" ht="24" customHeight="1" x14ac:dyDescent="0.2">
      <c r="A181" s="85" t="s">
        <v>1186</v>
      </c>
      <c r="B181" s="2" t="s">
        <v>14</v>
      </c>
      <c r="C181" s="2" t="s">
        <v>1187</v>
      </c>
      <c r="D181" s="2" t="s">
        <v>1726</v>
      </c>
      <c r="E181" s="86" t="s">
        <v>13</v>
      </c>
      <c r="F181" s="131">
        <v>1000</v>
      </c>
      <c r="G181" s="91">
        <v>4.2</v>
      </c>
      <c r="H181" s="91">
        <v>4200</v>
      </c>
      <c r="I181" s="96">
        <v>0.09</v>
      </c>
      <c r="J181" s="96">
        <v>94.19</v>
      </c>
    </row>
    <row r="182" spans="1:10" ht="24" customHeight="1" x14ac:dyDescent="0.2">
      <c r="A182" s="85" t="s">
        <v>520</v>
      </c>
      <c r="B182" s="2" t="s">
        <v>17</v>
      </c>
      <c r="C182" s="2" t="s">
        <v>547</v>
      </c>
      <c r="D182" s="2" t="s">
        <v>1761</v>
      </c>
      <c r="E182" s="86" t="s">
        <v>253</v>
      </c>
      <c r="F182" s="131">
        <v>2</v>
      </c>
      <c r="G182" s="91">
        <v>2086.5300000000002</v>
      </c>
      <c r="H182" s="91">
        <v>4173.0600000000004</v>
      </c>
      <c r="I182" s="96">
        <v>0.09</v>
      </c>
      <c r="J182" s="96">
        <v>94.28</v>
      </c>
    </row>
    <row r="183" spans="1:10" ht="24" customHeight="1" x14ac:dyDescent="0.2">
      <c r="A183" s="85" t="s">
        <v>450</v>
      </c>
      <c r="B183" s="2" t="s">
        <v>17</v>
      </c>
      <c r="C183" s="2" t="s">
        <v>473</v>
      </c>
      <c r="D183" s="2" t="s">
        <v>1751</v>
      </c>
      <c r="E183" s="86" t="s">
        <v>253</v>
      </c>
      <c r="F183" s="131">
        <v>18</v>
      </c>
      <c r="G183" s="91">
        <v>230.93</v>
      </c>
      <c r="H183" s="91">
        <v>4156.74</v>
      </c>
      <c r="I183" s="96">
        <v>0.09</v>
      </c>
      <c r="J183" s="96">
        <v>94.36</v>
      </c>
    </row>
    <row r="184" spans="1:10" ht="36" customHeight="1" x14ac:dyDescent="0.2">
      <c r="A184" s="85" t="s">
        <v>1266</v>
      </c>
      <c r="B184" s="2" t="s">
        <v>14</v>
      </c>
      <c r="C184" s="2" t="s">
        <v>1267</v>
      </c>
      <c r="D184" s="2" t="s">
        <v>1723</v>
      </c>
      <c r="E184" s="86" t="s">
        <v>54</v>
      </c>
      <c r="F184" s="131">
        <v>350.9</v>
      </c>
      <c r="G184" s="91">
        <v>11.77</v>
      </c>
      <c r="H184" s="91">
        <v>4130.09</v>
      </c>
      <c r="I184" s="96">
        <v>0.09</v>
      </c>
      <c r="J184" s="96">
        <v>94.45</v>
      </c>
    </row>
    <row r="185" spans="1:10" ht="36" customHeight="1" x14ac:dyDescent="0.2">
      <c r="A185" s="85" t="s">
        <v>81</v>
      </c>
      <c r="B185" s="2" t="s">
        <v>14</v>
      </c>
      <c r="C185" s="2" t="s">
        <v>82</v>
      </c>
      <c r="D185" s="2" t="s">
        <v>1720</v>
      </c>
      <c r="E185" s="86" t="s">
        <v>22</v>
      </c>
      <c r="F185" s="131">
        <v>554</v>
      </c>
      <c r="G185" s="91">
        <v>7.44</v>
      </c>
      <c r="H185" s="91">
        <v>4121.76</v>
      </c>
      <c r="I185" s="96">
        <v>0.09</v>
      </c>
      <c r="J185" s="96">
        <v>94.54</v>
      </c>
    </row>
    <row r="186" spans="1:10" ht="24" customHeight="1" x14ac:dyDescent="0.2">
      <c r="A186" s="85" t="s">
        <v>15</v>
      </c>
      <c r="B186" s="2" t="s">
        <v>14</v>
      </c>
      <c r="C186" s="2" t="s">
        <v>16</v>
      </c>
      <c r="D186" s="2" t="s">
        <v>1749</v>
      </c>
      <c r="E186" s="86" t="s">
        <v>249</v>
      </c>
      <c r="F186" s="131">
        <v>121.69</v>
      </c>
      <c r="G186" s="91">
        <v>33.32</v>
      </c>
      <c r="H186" s="91">
        <v>4054.71</v>
      </c>
      <c r="I186" s="96">
        <v>0.09</v>
      </c>
      <c r="J186" s="96">
        <v>94.63</v>
      </c>
    </row>
    <row r="187" spans="1:10" ht="48" customHeight="1" x14ac:dyDescent="0.2">
      <c r="A187" s="85" t="s">
        <v>680</v>
      </c>
      <c r="B187" s="2" t="s">
        <v>14</v>
      </c>
      <c r="C187" s="2" t="s">
        <v>681</v>
      </c>
      <c r="D187" s="2" t="s">
        <v>1723</v>
      </c>
      <c r="E187" s="86" t="s">
        <v>250</v>
      </c>
      <c r="F187" s="131">
        <v>55.9</v>
      </c>
      <c r="G187" s="91">
        <v>70.569999999999993</v>
      </c>
      <c r="H187" s="91">
        <v>3944.86</v>
      </c>
      <c r="I187" s="96">
        <v>0.08</v>
      </c>
      <c r="J187" s="96">
        <v>94.71</v>
      </c>
    </row>
    <row r="188" spans="1:10" ht="24" customHeight="1" x14ac:dyDescent="0.2">
      <c r="A188" s="85" t="s">
        <v>328</v>
      </c>
      <c r="B188" s="2" t="s">
        <v>14</v>
      </c>
      <c r="C188" s="2" t="s">
        <v>329</v>
      </c>
      <c r="D188" s="2" t="s">
        <v>1726</v>
      </c>
      <c r="E188" s="86" t="s">
        <v>250</v>
      </c>
      <c r="F188" s="131">
        <v>324.35000000000002</v>
      </c>
      <c r="G188" s="91">
        <v>12.16</v>
      </c>
      <c r="H188" s="91">
        <v>3944.09</v>
      </c>
      <c r="I188" s="96">
        <v>0.08</v>
      </c>
      <c r="J188" s="96">
        <v>94.8</v>
      </c>
    </row>
    <row r="189" spans="1:10" ht="24" customHeight="1" x14ac:dyDescent="0.2">
      <c r="A189" s="85" t="s">
        <v>63</v>
      </c>
      <c r="B189" s="2" t="s">
        <v>14</v>
      </c>
      <c r="C189" s="2" t="s">
        <v>64</v>
      </c>
      <c r="D189" s="2" t="s">
        <v>1726</v>
      </c>
      <c r="E189" s="86" t="s">
        <v>250</v>
      </c>
      <c r="F189" s="131">
        <v>2112</v>
      </c>
      <c r="G189" s="91">
        <v>1.84</v>
      </c>
      <c r="H189" s="91">
        <v>3886.08</v>
      </c>
      <c r="I189" s="96">
        <v>0.08</v>
      </c>
      <c r="J189" s="96">
        <v>94.88</v>
      </c>
    </row>
    <row r="190" spans="1:10" ht="24" customHeight="1" x14ac:dyDescent="0.2">
      <c r="A190" s="85" t="s">
        <v>1063</v>
      </c>
      <c r="B190" s="2" t="s">
        <v>12</v>
      </c>
      <c r="C190" s="2" t="s">
        <v>1660</v>
      </c>
      <c r="D190" s="2">
        <v>90</v>
      </c>
      <c r="E190" s="86" t="s">
        <v>254</v>
      </c>
      <c r="F190" s="131">
        <v>220</v>
      </c>
      <c r="G190" s="91">
        <v>17.61</v>
      </c>
      <c r="H190" s="91">
        <v>3874.2</v>
      </c>
      <c r="I190" s="96">
        <v>0.08</v>
      </c>
      <c r="J190" s="96">
        <v>94.96</v>
      </c>
    </row>
    <row r="191" spans="1:10" ht="24" customHeight="1" x14ac:dyDescent="0.2">
      <c r="A191" s="85" t="s">
        <v>423</v>
      </c>
      <c r="B191" s="2" t="s">
        <v>14</v>
      </c>
      <c r="C191" s="2" t="s">
        <v>424</v>
      </c>
      <c r="D191" s="2" t="s">
        <v>1720</v>
      </c>
      <c r="E191" s="86" t="s">
        <v>13</v>
      </c>
      <c r="F191" s="131">
        <v>60</v>
      </c>
      <c r="G191" s="91">
        <v>64.099999999999994</v>
      </c>
      <c r="H191" s="91">
        <v>3846</v>
      </c>
      <c r="I191" s="96">
        <v>0.08</v>
      </c>
      <c r="J191" s="96">
        <v>95.05</v>
      </c>
    </row>
    <row r="192" spans="1:10" ht="24" customHeight="1" x14ac:dyDescent="0.2">
      <c r="A192" s="85" t="s">
        <v>765</v>
      </c>
      <c r="B192" s="2" t="s">
        <v>101</v>
      </c>
      <c r="C192" s="2" t="s">
        <v>766</v>
      </c>
      <c r="D192" s="2" t="s">
        <v>1762</v>
      </c>
      <c r="E192" s="86" t="s">
        <v>13</v>
      </c>
      <c r="F192" s="131">
        <v>62</v>
      </c>
      <c r="G192" s="91">
        <v>61.35</v>
      </c>
      <c r="H192" s="91">
        <v>3803.7</v>
      </c>
      <c r="I192" s="96">
        <v>0.08</v>
      </c>
      <c r="J192" s="96">
        <v>95.13</v>
      </c>
    </row>
    <row r="193" spans="1:10" ht="24" customHeight="1" x14ac:dyDescent="0.2">
      <c r="A193" s="85" t="s">
        <v>19</v>
      </c>
      <c r="B193" s="2" t="s">
        <v>14</v>
      </c>
      <c r="C193" s="2" t="s">
        <v>20</v>
      </c>
      <c r="D193" s="2" t="s">
        <v>1735</v>
      </c>
      <c r="E193" s="86" t="s">
        <v>250</v>
      </c>
      <c r="F193" s="131">
        <v>12</v>
      </c>
      <c r="G193" s="91">
        <v>314.07</v>
      </c>
      <c r="H193" s="91">
        <v>3768.84</v>
      </c>
      <c r="I193" s="96">
        <v>0.08</v>
      </c>
      <c r="J193" s="96">
        <v>95.21</v>
      </c>
    </row>
    <row r="194" spans="1:10" ht="36" customHeight="1" x14ac:dyDescent="0.2">
      <c r="A194" s="85" t="s">
        <v>847</v>
      </c>
      <c r="B194" s="2" t="s">
        <v>14</v>
      </c>
      <c r="C194" s="2" t="s">
        <v>848</v>
      </c>
      <c r="D194" s="2" t="s">
        <v>1720</v>
      </c>
      <c r="E194" s="86" t="s">
        <v>22</v>
      </c>
      <c r="F194" s="131">
        <v>172</v>
      </c>
      <c r="G194" s="91">
        <v>21.8</v>
      </c>
      <c r="H194" s="91">
        <v>3749.6</v>
      </c>
      <c r="I194" s="96">
        <v>0.08</v>
      </c>
      <c r="J194" s="96">
        <v>95.29</v>
      </c>
    </row>
    <row r="195" spans="1:10" ht="24" customHeight="1" x14ac:dyDescent="0.2">
      <c r="A195" s="85" t="s">
        <v>53</v>
      </c>
      <c r="B195" s="2" t="s">
        <v>14</v>
      </c>
      <c r="C195" s="2" t="s">
        <v>406</v>
      </c>
      <c r="D195" s="2" t="s">
        <v>1747</v>
      </c>
      <c r="E195" s="86" t="s">
        <v>249</v>
      </c>
      <c r="F195" s="131">
        <v>72.67</v>
      </c>
      <c r="G195" s="91">
        <v>50.2</v>
      </c>
      <c r="H195" s="91">
        <v>3648.03</v>
      </c>
      <c r="I195" s="96">
        <v>0.08</v>
      </c>
      <c r="J195" s="96">
        <v>95.37</v>
      </c>
    </row>
    <row r="196" spans="1:10" ht="24" customHeight="1" x14ac:dyDescent="0.2">
      <c r="A196" s="85" t="s">
        <v>1065</v>
      </c>
      <c r="B196" s="2" t="s">
        <v>17</v>
      </c>
      <c r="C196" s="2" t="s">
        <v>1661</v>
      </c>
      <c r="D196" s="2" t="s">
        <v>1763</v>
      </c>
      <c r="E196" s="86" t="s">
        <v>253</v>
      </c>
      <c r="F196" s="131">
        <v>7</v>
      </c>
      <c r="G196" s="91">
        <v>520</v>
      </c>
      <c r="H196" s="91">
        <v>3640</v>
      </c>
      <c r="I196" s="96">
        <v>0.08</v>
      </c>
      <c r="J196" s="96">
        <v>95.44</v>
      </c>
    </row>
    <row r="197" spans="1:10" ht="24" customHeight="1" x14ac:dyDescent="0.2">
      <c r="A197" s="85" t="s">
        <v>1302</v>
      </c>
      <c r="B197" s="2" t="s">
        <v>14</v>
      </c>
      <c r="C197" s="2" t="s">
        <v>1303</v>
      </c>
      <c r="D197" s="2" t="s">
        <v>1723</v>
      </c>
      <c r="E197" s="86" t="s">
        <v>249</v>
      </c>
      <c r="F197" s="131">
        <v>41.36</v>
      </c>
      <c r="G197" s="91">
        <v>85.66</v>
      </c>
      <c r="H197" s="91">
        <v>3542.89</v>
      </c>
      <c r="I197" s="96">
        <v>0.08</v>
      </c>
      <c r="J197" s="96">
        <v>95.52</v>
      </c>
    </row>
    <row r="198" spans="1:10" ht="60" customHeight="1" x14ac:dyDescent="0.2">
      <c r="A198" s="85" t="s">
        <v>1284</v>
      </c>
      <c r="B198" s="2" t="s">
        <v>14</v>
      </c>
      <c r="C198" s="2" t="s">
        <v>1285</v>
      </c>
      <c r="D198" s="2" t="s">
        <v>1729</v>
      </c>
      <c r="E198" s="86" t="s">
        <v>13</v>
      </c>
      <c r="F198" s="131">
        <v>56</v>
      </c>
      <c r="G198" s="91">
        <v>61.74</v>
      </c>
      <c r="H198" s="91">
        <v>3457.44</v>
      </c>
      <c r="I198" s="96">
        <v>7.0000000000000007E-2</v>
      </c>
      <c r="J198" s="96">
        <v>95.59</v>
      </c>
    </row>
    <row r="199" spans="1:10" ht="24" customHeight="1" x14ac:dyDescent="0.2">
      <c r="A199" s="85" t="s">
        <v>111</v>
      </c>
      <c r="B199" s="2" t="s">
        <v>17</v>
      </c>
      <c r="C199" s="2" t="s">
        <v>455</v>
      </c>
      <c r="D199" s="2" t="s">
        <v>1764</v>
      </c>
      <c r="E199" s="86" t="s">
        <v>250</v>
      </c>
      <c r="F199" s="131">
        <v>585.23</v>
      </c>
      <c r="G199" s="91">
        <v>5.81</v>
      </c>
      <c r="H199" s="91">
        <v>3400.18</v>
      </c>
      <c r="I199" s="96">
        <v>7.0000000000000007E-2</v>
      </c>
      <c r="J199" s="96">
        <v>95.67</v>
      </c>
    </row>
    <row r="200" spans="1:10" ht="24" customHeight="1" x14ac:dyDescent="0.2">
      <c r="A200" s="85" t="s">
        <v>1225</v>
      </c>
      <c r="B200" s="2" t="s">
        <v>17</v>
      </c>
      <c r="C200" s="2" t="s">
        <v>1675</v>
      </c>
      <c r="D200" s="2" t="s">
        <v>1751</v>
      </c>
      <c r="E200" s="86" t="s">
        <v>253</v>
      </c>
      <c r="F200" s="131">
        <v>16</v>
      </c>
      <c r="G200" s="91">
        <v>205.3</v>
      </c>
      <c r="H200" s="91">
        <v>3284.8</v>
      </c>
      <c r="I200" s="96">
        <v>7.0000000000000007E-2</v>
      </c>
      <c r="J200" s="96">
        <v>95.74</v>
      </c>
    </row>
    <row r="201" spans="1:10" ht="24" customHeight="1" x14ac:dyDescent="0.2">
      <c r="A201" s="85" t="s">
        <v>34</v>
      </c>
      <c r="B201" s="2" t="s">
        <v>12</v>
      </c>
      <c r="C201" s="2" t="s">
        <v>35</v>
      </c>
      <c r="D201" s="2" t="s">
        <v>1765</v>
      </c>
      <c r="E201" s="86" t="s">
        <v>22</v>
      </c>
      <c r="F201" s="131">
        <v>1</v>
      </c>
      <c r="G201" s="91">
        <v>3207</v>
      </c>
      <c r="H201" s="91">
        <v>3207</v>
      </c>
      <c r="I201" s="96">
        <v>7.0000000000000007E-2</v>
      </c>
      <c r="J201" s="96">
        <v>95.81</v>
      </c>
    </row>
    <row r="202" spans="1:10" ht="36" customHeight="1" x14ac:dyDescent="0.2">
      <c r="A202" s="85" t="s">
        <v>517</v>
      </c>
      <c r="B202" s="2" t="s">
        <v>17</v>
      </c>
      <c r="C202" s="2" t="s">
        <v>546</v>
      </c>
      <c r="D202" s="2" t="s">
        <v>1766</v>
      </c>
      <c r="E202" s="86" t="s">
        <v>253</v>
      </c>
      <c r="F202" s="131">
        <v>6</v>
      </c>
      <c r="G202" s="91">
        <v>526.63</v>
      </c>
      <c r="H202" s="91">
        <v>3159.78</v>
      </c>
      <c r="I202" s="96">
        <v>7.0000000000000007E-2</v>
      </c>
      <c r="J202" s="96">
        <v>95.87</v>
      </c>
    </row>
    <row r="203" spans="1:10" ht="24" customHeight="1" x14ac:dyDescent="0.2">
      <c r="A203" s="85" t="s">
        <v>1244</v>
      </c>
      <c r="B203" s="2" t="s">
        <v>58</v>
      </c>
      <c r="C203" s="2" t="s">
        <v>1245</v>
      </c>
      <c r="D203" s="2">
        <v>111</v>
      </c>
      <c r="E203" s="86" t="s">
        <v>13</v>
      </c>
      <c r="F203" s="131">
        <v>12</v>
      </c>
      <c r="G203" s="91">
        <v>257.12</v>
      </c>
      <c r="H203" s="91">
        <v>3085.44</v>
      </c>
      <c r="I203" s="96">
        <v>7.0000000000000007E-2</v>
      </c>
      <c r="J203" s="96">
        <v>95.94</v>
      </c>
    </row>
    <row r="204" spans="1:10" ht="36" customHeight="1" x14ac:dyDescent="0.2">
      <c r="A204" s="85" t="s">
        <v>1311</v>
      </c>
      <c r="B204" s="2" t="s">
        <v>14</v>
      </c>
      <c r="C204" s="2" t="s">
        <v>1312</v>
      </c>
      <c r="D204" s="2" t="s">
        <v>1723</v>
      </c>
      <c r="E204" s="86" t="s">
        <v>249</v>
      </c>
      <c r="F204" s="131">
        <v>9.83</v>
      </c>
      <c r="G204" s="91">
        <v>311</v>
      </c>
      <c r="H204" s="91">
        <v>3057.13</v>
      </c>
      <c r="I204" s="96">
        <v>7.0000000000000007E-2</v>
      </c>
      <c r="J204" s="96">
        <v>96.01</v>
      </c>
    </row>
    <row r="205" spans="1:10" ht="36" customHeight="1" x14ac:dyDescent="0.2">
      <c r="A205" s="85" t="s">
        <v>1049</v>
      </c>
      <c r="B205" s="2" t="s">
        <v>14</v>
      </c>
      <c r="C205" s="2" t="s">
        <v>1050</v>
      </c>
      <c r="D205" s="2" t="s">
        <v>1720</v>
      </c>
      <c r="E205" s="86" t="s">
        <v>22</v>
      </c>
      <c r="F205" s="131">
        <v>160</v>
      </c>
      <c r="G205" s="91">
        <v>18.670000000000002</v>
      </c>
      <c r="H205" s="91">
        <v>2987.2</v>
      </c>
      <c r="I205" s="96">
        <v>0.06</v>
      </c>
      <c r="J205" s="96">
        <v>96.07</v>
      </c>
    </row>
    <row r="206" spans="1:10" ht="24" customHeight="1" x14ac:dyDescent="0.2">
      <c r="A206" s="85" t="s">
        <v>87</v>
      </c>
      <c r="B206" s="2" t="s">
        <v>17</v>
      </c>
      <c r="C206" s="2" t="s">
        <v>134</v>
      </c>
      <c r="D206" s="2" t="s">
        <v>1767</v>
      </c>
      <c r="E206" s="86" t="s">
        <v>253</v>
      </c>
      <c r="F206" s="131">
        <v>694</v>
      </c>
      <c r="G206" s="91">
        <v>4.26</v>
      </c>
      <c r="H206" s="91">
        <v>2956.44</v>
      </c>
      <c r="I206" s="96">
        <v>0.06</v>
      </c>
      <c r="J206" s="96">
        <v>96.13</v>
      </c>
    </row>
    <row r="207" spans="1:10" ht="24" customHeight="1" x14ac:dyDescent="0.2">
      <c r="A207" s="85" t="s">
        <v>429</v>
      </c>
      <c r="B207" s="2" t="s">
        <v>17</v>
      </c>
      <c r="C207" s="2" t="s">
        <v>464</v>
      </c>
      <c r="D207" s="2" t="s">
        <v>1766</v>
      </c>
      <c r="E207" s="86" t="s">
        <v>253</v>
      </c>
      <c r="F207" s="131">
        <v>1</v>
      </c>
      <c r="G207" s="91">
        <v>2916.17</v>
      </c>
      <c r="H207" s="91">
        <v>2916.17</v>
      </c>
      <c r="I207" s="96">
        <v>0.06</v>
      </c>
      <c r="J207" s="96">
        <v>96.2</v>
      </c>
    </row>
    <row r="208" spans="1:10" ht="24" customHeight="1" x14ac:dyDescent="0.2">
      <c r="A208" s="85" t="s">
        <v>750</v>
      </c>
      <c r="B208" s="2" t="s">
        <v>14</v>
      </c>
      <c r="C208" s="2" t="s">
        <v>751</v>
      </c>
      <c r="D208" s="2" t="s">
        <v>1721</v>
      </c>
      <c r="E208" s="86" t="s">
        <v>22</v>
      </c>
      <c r="F208" s="131">
        <v>3</v>
      </c>
      <c r="G208" s="91">
        <v>902.28</v>
      </c>
      <c r="H208" s="91">
        <v>2706.84</v>
      </c>
      <c r="I208" s="96">
        <v>0.06</v>
      </c>
      <c r="J208" s="96">
        <v>96.25</v>
      </c>
    </row>
    <row r="209" spans="1:10" ht="24" customHeight="1" x14ac:dyDescent="0.2">
      <c r="A209" s="85" t="s">
        <v>1068</v>
      </c>
      <c r="B209" s="2" t="s">
        <v>14</v>
      </c>
      <c r="C209" s="2" t="s">
        <v>1069</v>
      </c>
      <c r="D209" s="2" t="s">
        <v>1746</v>
      </c>
      <c r="E209" s="86" t="s">
        <v>22</v>
      </c>
      <c r="F209" s="131">
        <v>4</v>
      </c>
      <c r="G209" s="91">
        <v>673.48</v>
      </c>
      <c r="H209" s="91">
        <v>2693.92</v>
      </c>
      <c r="I209" s="96">
        <v>0.06</v>
      </c>
      <c r="J209" s="96">
        <v>96.31</v>
      </c>
    </row>
    <row r="210" spans="1:10" ht="24" customHeight="1" x14ac:dyDescent="0.2">
      <c r="A210" s="85" t="s">
        <v>420</v>
      </c>
      <c r="B210" s="2" t="s">
        <v>14</v>
      </c>
      <c r="C210" s="2" t="s">
        <v>421</v>
      </c>
      <c r="D210" s="2" t="s">
        <v>1746</v>
      </c>
      <c r="E210" s="86" t="s">
        <v>22</v>
      </c>
      <c r="F210" s="131">
        <v>1</v>
      </c>
      <c r="G210" s="91">
        <v>2638.25</v>
      </c>
      <c r="H210" s="91">
        <v>2638.25</v>
      </c>
      <c r="I210" s="96">
        <v>0.06</v>
      </c>
      <c r="J210" s="96">
        <v>96.37</v>
      </c>
    </row>
    <row r="211" spans="1:10" ht="24" customHeight="1" x14ac:dyDescent="0.2">
      <c r="A211" s="85" t="s">
        <v>438</v>
      </c>
      <c r="B211" s="2" t="s">
        <v>17</v>
      </c>
      <c r="C211" s="2" t="s">
        <v>471</v>
      </c>
      <c r="D211" s="2" t="s">
        <v>1768</v>
      </c>
      <c r="E211" s="86" t="s">
        <v>253</v>
      </c>
      <c r="F211" s="131">
        <v>34</v>
      </c>
      <c r="G211" s="91">
        <v>74.94</v>
      </c>
      <c r="H211" s="91">
        <v>2547.96</v>
      </c>
      <c r="I211" s="96">
        <v>0.05</v>
      </c>
      <c r="J211" s="96">
        <v>96.42</v>
      </c>
    </row>
    <row r="212" spans="1:10" ht="24" customHeight="1" x14ac:dyDescent="0.2">
      <c r="A212" s="85" t="s">
        <v>1139</v>
      </c>
      <c r="B212" s="2" t="s">
        <v>17</v>
      </c>
      <c r="C212" s="2" t="s">
        <v>1666</v>
      </c>
      <c r="D212" s="2" t="s">
        <v>1769</v>
      </c>
      <c r="E212" s="86" t="s">
        <v>253</v>
      </c>
      <c r="F212" s="131">
        <v>12</v>
      </c>
      <c r="G212" s="91">
        <v>208.98</v>
      </c>
      <c r="H212" s="91">
        <v>2507.7600000000002</v>
      </c>
      <c r="I212" s="96">
        <v>0.05</v>
      </c>
      <c r="J212" s="96">
        <v>96.48</v>
      </c>
    </row>
    <row r="213" spans="1:10" ht="24" customHeight="1" x14ac:dyDescent="0.2">
      <c r="A213" s="85" t="s">
        <v>1077</v>
      </c>
      <c r="B213" s="2" t="s">
        <v>261</v>
      </c>
      <c r="C213" s="2" t="s">
        <v>1662</v>
      </c>
      <c r="D213" s="2" t="s">
        <v>1724</v>
      </c>
      <c r="E213" s="86" t="s">
        <v>22</v>
      </c>
      <c r="F213" s="131">
        <v>1</v>
      </c>
      <c r="G213" s="91">
        <v>2461.2199999999998</v>
      </c>
      <c r="H213" s="91">
        <v>2461.2199999999998</v>
      </c>
      <c r="I213" s="96">
        <v>0.05</v>
      </c>
      <c r="J213" s="96">
        <v>96.53</v>
      </c>
    </row>
    <row r="214" spans="1:10" ht="24" customHeight="1" x14ac:dyDescent="0.2">
      <c r="A214" s="85" t="s">
        <v>449</v>
      </c>
      <c r="B214" s="2" t="s">
        <v>17</v>
      </c>
      <c r="C214" s="2" t="s">
        <v>472</v>
      </c>
      <c r="D214" s="2" t="s">
        <v>1751</v>
      </c>
      <c r="E214" s="86" t="s">
        <v>253</v>
      </c>
      <c r="F214" s="131">
        <v>20</v>
      </c>
      <c r="G214" s="91">
        <v>121.47</v>
      </c>
      <c r="H214" s="91">
        <v>2429.4</v>
      </c>
      <c r="I214" s="96">
        <v>0.05</v>
      </c>
      <c r="J214" s="96">
        <v>96.58</v>
      </c>
    </row>
    <row r="215" spans="1:10" ht="48" customHeight="1" x14ac:dyDescent="0.2">
      <c r="A215" s="85" t="s">
        <v>1623</v>
      </c>
      <c r="B215" s="2" t="s">
        <v>14</v>
      </c>
      <c r="C215" s="2" t="s">
        <v>1624</v>
      </c>
      <c r="D215" s="2" t="s">
        <v>1723</v>
      </c>
      <c r="E215" s="86" t="s">
        <v>54</v>
      </c>
      <c r="F215" s="131">
        <v>150</v>
      </c>
      <c r="G215" s="91">
        <v>15.75</v>
      </c>
      <c r="H215" s="91">
        <v>2362.5</v>
      </c>
      <c r="I215" s="96">
        <v>0.05</v>
      </c>
      <c r="J215" s="96">
        <v>96.63</v>
      </c>
    </row>
    <row r="216" spans="1:10" ht="24" customHeight="1" x14ac:dyDescent="0.2">
      <c r="A216" s="85" t="s">
        <v>1333</v>
      </c>
      <c r="B216" s="2" t="s">
        <v>58</v>
      </c>
      <c r="C216" s="2" t="s">
        <v>1334</v>
      </c>
      <c r="D216" s="2">
        <v>40</v>
      </c>
      <c r="E216" s="86" t="s">
        <v>54</v>
      </c>
      <c r="F216" s="131">
        <v>102.15</v>
      </c>
      <c r="G216" s="91">
        <v>22.85</v>
      </c>
      <c r="H216" s="91">
        <v>2334.12</v>
      </c>
      <c r="I216" s="96">
        <v>0.05</v>
      </c>
      <c r="J216" s="96">
        <v>96.68</v>
      </c>
    </row>
    <row r="217" spans="1:10" ht="24" customHeight="1" x14ac:dyDescent="0.2">
      <c r="A217" s="85" t="s">
        <v>110</v>
      </c>
      <c r="B217" s="2" t="s">
        <v>17</v>
      </c>
      <c r="C217" s="2" t="s">
        <v>138</v>
      </c>
      <c r="D217" s="2" t="s">
        <v>1740</v>
      </c>
      <c r="E217" s="86" t="s">
        <v>253</v>
      </c>
      <c r="F217" s="131">
        <v>3</v>
      </c>
      <c r="G217" s="91">
        <v>773.74</v>
      </c>
      <c r="H217" s="91">
        <v>2321.2199999999998</v>
      </c>
      <c r="I217" s="96">
        <v>0.05</v>
      </c>
      <c r="J217" s="96">
        <v>96.73</v>
      </c>
    </row>
    <row r="218" spans="1:10" ht="24" customHeight="1" x14ac:dyDescent="0.2">
      <c r="A218" s="85" t="s">
        <v>512</v>
      </c>
      <c r="B218" s="2" t="s">
        <v>17</v>
      </c>
      <c r="C218" s="2" t="s">
        <v>541</v>
      </c>
      <c r="D218" s="2" t="s">
        <v>1770</v>
      </c>
      <c r="E218" s="86" t="s">
        <v>253</v>
      </c>
      <c r="F218" s="131">
        <v>1</v>
      </c>
      <c r="G218" s="91">
        <v>2313.6999999999998</v>
      </c>
      <c r="H218" s="91">
        <v>2313.6999999999998</v>
      </c>
      <c r="I218" s="96">
        <v>0.05</v>
      </c>
      <c r="J218" s="96">
        <v>96.78</v>
      </c>
    </row>
    <row r="219" spans="1:10" ht="36" customHeight="1" x14ac:dyDescent="0.2">
      <c r="A219" s="85" t="s">
        <v>73</v>
      </c>
      <c r="B219" s="2" t="s">
        <v>14</v>
      </c>
      <c r="C219" s="2" t="s">
        <v>74</v>
      </c>
      <c r="D219" s="2" t="s">
        <v>1729</v>
      </c>
      <c r="E219" s="86" t="s">
        <v>13</v>
      </c>
      <c r="F219" s="131">
        <v>54.28</v>
      </c>
      <c r="G219" s="91">
        <v>42.45</v>
      </c>
      <c r="H219" s="91">
        <v>2304.1799999999998</v>
      </c>
      <c r="I219" s="96">
        <v>0.05</v>
      </c>
      <c r="J219" s="96">
        <v>96.83</v>
      </c>
    </row>
    <row r="220" spans="1:10" ht="60" customHeight="1" x14ac:dyDescent="0.2">
      <c r="A220" s="85" t="s">
        <v>1000</v>
      </c>
      <c r="B220" s="2" t="s">
        <v>313</v>
      </c>
      <c r="C220" s="2" t="s">
        <v>1001</v>
      </c>
      <c r="D220" s="2" t="s">
        <v>1724</v>
      </c>
      <c r="E220" s="86" t="s">
        <v>22</v>
      </c>
      <c r="F220" s="131">
        <v>5</v>
      </c>
      <c r="G220" s="91">
        <v>454.05</v>
      </c>
      <c r="H220" s="91">
        <v>2270.25</v>
      </c>
      <c r="I220" s="96">
        <v>0.05</v>
      </c>
      <c r="J220" s="96">
        <v>96.88</v>
      </c>
    </row>
    <row r="221" spans="1:10" ht="36" customHeight="1" x14ac:dyDescent="0.2">
      <c r="A221" s="85" t="s">
        <v>1055</v>
      </c>
      <c r="B221" s="2" t="s">
        <v>14</v>
      </c>
      <c r="C221" s="2" t="s">
        <v>1056</v>
      </c>
      <c r="D221" s="2" t="s">
        <v>1720</v>
      </c>
      <c r="E221" s="86" t="s">
        <v>13</v>
      </c>
      <c r="F221" s="131">
        <v>325</v>
      </c>
      <c r="G221" s="91">
        <v>6.96</v>
      </c>
      <c r="H221" s="91">
        <v>2262</v>
      </c>
      <c r="I221" s="96">
        <v>0.05</v>
      </c>
      <c r="J221" s="96">
        <v>96.93</v>
      </c>
    </row>
    <row r="222" spans="1:10" ht="48" customHeight="1" x14ac:dyDescent="0.2">
      <c r="A222" s="85" t="s">
        <v>1090</v>
      </c>
      <c r="B222" s="2" t="s">
        <v>14</v>
      </c>
      <c r="C222" s="2" t="s">
        <v>1091</v>
      </c>
      <c r="D222" s="2" t="s">
        <v>1729</v>
      </c>
      <c r="E222" s="86" t="s">
        <v>22</v>
      </c>
      <c r="F222" s="131">
        <v>29</v>
      </c>
      <c r="G222" s="91">
        <v>76.599999999999994</v>
      </c>
      <c r="H222" s="91">
        <v>2221.4</v>
      </c>
      <c r="I222" s="96">
        <v>0.05</v>
      </c>
      <c r="J222" s="96">
        <v>96.98</v>
      </c>
    </row>
    <row r="223" spans="1:10" ht="24" customHeight="1" x14ac:dyDescent="0.2">
      <c r="A223" s="85" t="s">
        <v>1440</v>
      </c>
      <c r="B223" s="2" t="s">
        <v>14</v>
      </c>
      <c r="C223" s="2" t="s">
        <v>1441</v>
      </c>
      <c r="D223" s="2" t="s">
        <v>1729</v>
      </c>
      <c r="E223" s="86" t="s">
        <v>22</v>
      </c>
      <c r="F223" s="131">
        <v>7</v>
      </c>
      <c r="G223" s="91">
        <v>315.07</v>
      </c>
      <c r="H223" s="91">
        <v>2205.4899999999998</v>
      </c>
      <c r="I223" s="96">
        <v>0.05</v>
      </c>
      <c r="J223" s="96">
        <v>97.02</v>
      </c>
    </row>
    <row r="224" spans="1:10" ht="24" customHeight="1" x14ac:dyDescent="0.2">
      <c r="A224" s="85" t="s">
        <v>1521</v>
      </c>
      <c r="B224" s="2" t="s">
        <v>17</v>
      </c>
      <c r="C224" s="2" t="s">
        <v>1697</v>
      </c>
      <c r="D224" s="2" t="s">
        <v>1733</v>
      </c>
      <c r="E224" s="86" t="s">
        <v>476</v>
      </c>
      <c r="F224" s="131">
        <v>62.45</v>
      </c>
      <c r="G224" s="91">
        <v>34.909999999999997</v>
      </c>
      <c r="H224" s="91">
        <v>2180.12</v>
      </c>
      <c r="I224" s="96">
        <v>0.05</v>
      </c>
      <c r="J224" s="96">
        <v>97.07</v>
      </c>
    </row>
    <row r="225" spans="1:10" ht="36" customHeight="1" x14ac:dyDescent="0.2">
      <c r="A225" s="85" t="s">
        <v>1463</v>
      </c>
      <c r="B225" s="2" t="s">
        <v>14</v>
      </c>
      <c r="C225" s="2" t="s">
        <v>1464</v>
      </c>
      <c r="D225" s="2" t="s">
        <v>1717</v>
      </c>
      <c r="E225" s="86" t="s">
        <v>250</v>
      </c>
      <c r="F225" s="131">
        <v>15.78</v>
      </c>
      <c r="G225" s="91">
        <v>137.94999999999999</v>
      </c>
      <c r="H225" s="91">
        <v>2176.85</v>
      </c>
      <c r="I225" s="96">
        <v>0.05</v>
      </c>
      <c r="J225" s="96">
        <v>97.12</v>
      </c>
    </row>
    <row r="226" spans="1:10" ht="48" customHeight="1" x14ac:dyDescent="0.2">
      <c r="A226" s="85" t="s">
        <v>452</v>
      </c>
      <c r="B226" s="2" t="s">
        <v>14</v>
      </c>
      <c r="C226" s="2" t="s">
        <v>453</v>
      </c>
      <c r="D226" s="2" t="s">
        <v>1723</v>
      </c>
      <c r="E226" s="86" t="s">
        <v>249</v>
      </c>
      <c r="F226" s="131">
        <v>0.96</v>
      </c>
      <c r="G226" s="91">
        <v>2247.9899999999998</v>
      </c>
      <c r="H226" s="91">
        <v>2158.0700000000002</v>
      </c>
      <c r="I226" s="96">
        <v>0.05</v>
      </c>
      <c r="J226" s="96">
        <v>97.16</v>
      </c>
    </row>
    <row r="227" spans="1:10" ht="24" customHeight="1" x14ac:dyDescent="0.2">
      <c r="A227" s="85" t="s">
        <v>369</v>
      </c>
      <c r="B227" s="2" t="s">
        <v>17</v>
      </c>
      <c r="C227" s="2" t="s">
        <v>459</v>
      </c>
      <c r="D227" s="2" t="s">
        <v>1768</v>
      </c>
      <c r="E227" s="86" t="s">
        <v>253</v>
      </c>
      <c r="F227" s="131">
        <v>224</v>
      </c>
      <c r="G227" s="91">
        <v>9.5</v>
      </c>
      <c r="H227" s="91">
        <v>2128</v>
      </c>
      <c r="I227" s="96">
        <v>0.05</v>
      </c>
      <c r="J227" s="96">
        <v>97.21</v>
      </c>
    </row>
    <row r="228" spans="1:10" ht="36" customHeight="1" x14ac:dyDescent="0.2">
      <c r="A228" s="85" t="s">
        <v>85</v>
      </c>
      <c r="B228" s="2" t="s">
        <v>14</v>
      </c>
      <c r="C228" s="2" t="s">
        <v>86</v>
      </c>
      <c r="D228" s="2" t="s">
        <v>1720</v>
      </c>
      <c r="E228" s="86" t="s">
        <v>22</v>
      </c>
      <c r="F228" s="131">
        <v>50</v>
      </c>
      <c r="G228" s="91">
        <v>41.8</v>
      </c>
      <c r="H228" s="91">
        <v>2090</v>
      </c>
      <c r="I228" s="96">
        <v>0.04</v>
      </c>
      <c r="J228" s="96">
        <v>97.25</v>
      </c>
    </row>
    <row r="229" spans="1:10" ht="48" customHeight="1" x14ac:dyDescent="0.2">
      <c r="A229" s="85" t="s">
        <v>1594</v>
      </c>
      <c r="B229" s="2" t="s">
        <v>14</v>
      </c>
      <c r="C229" s="2" t="s">
        <v>1595</v>
      </c>
      <c r="D229" s="2" t="s">
        <v>1720</v>
      </c>
      <c r="E229" s="86" t="s">
        <v>13</v>
      </c>
      <c r="F229" s="131">
        <v>55</v>
      </c>
      <c r="G229" s="91">
        <v>37.31</v>
      </c>
      <c r="H229" s="91">
        <v>2052.0500000000002</v>
      </c>
      <c r="I229" s="96">
        <v>0.04</v>
      </c>
      <c r="J229" s="96">
        <v>97.3</v>
      </c>
    </row>
    <row r="230" spans="1:10" ht="36" customHeight="1" x14ac:dyDescent="0.2">
      <c r="A230" s="85" t="s">
        <v>1305</v>
      </c>
      <c r="B230" s="2" t="s">
        <v>17</v>
      </c>
      <c r="C230" s="2" t="s">
        <v>1683</v>
      </c>
      <c r="D230" s="2" t="s">
        <v>1732</v>
      </c>
      <c r="E230" s="86" t="s">
        <v>476</v>
      </c>
      <c r="F230" s="131">
        <v>137.76</v>
      </c>
      <c r="G230" s="91">
        <v>14.63</v>
      </c>
      <c r="H230" s="91">
        <v>2015.42</v>
      </c>
      <c r="I230" s="96">
        <v>0.04</v>
      </c>
      <c r="J230" s="96">
        <v>97.34</v>
      </c>
    </row>
    <row r="231" spans="1:10" ht="24" customHeight="1" x14ac:dyDescent="0.2">
      <c r="A231" s="85" t="s">
        <v>638</v>
      </c>
      <c r="B231" s="2" t="s">
        <v>14</v>
      </c>
      <c r="C231" s="2" t="s">
        <v>639</v>
      </c>
      <c r="D231" s="2" t="s">
        <v>1712</v>
      </c>
      <c r="E231" s="86" t="s">
        <v>250</v>
      </c>
      <c r="F231" s="131">
        <v>7000</v>
      </c>
      <c r="G231" s="91">
        <v>0.28000000000000003</v>
      </c>
      <c r="H231" s="91">
        <v>1960</v>
      </c>
      <c r="I231" s="96">
        <v>0.04</v>
      </c>
      <c r="J231" s="96">
        <v>97.38</v>
      </c>
    </row>
    <row r="232" spans="1:10" ht="60" customHeight="1" x14ac:dyDescent="0.2">
      <c r="A232" s="85" t="s">
        <v>1220</v>
      </c>
      <c r="B232" s="2" t="s">
        <v>17</v>
      </c>
      <c r="C232" s="2" t="s">
        <v>1674</v>
      </c>
      <c r="D232" s="2" t="s">
        <v>1751</v>
      </c>
      <c r="E232" s="86" t="s">
        <v>253</v>
      </c>
      <c r="F232" s="131">
        <v>18</v>
      </c>
      <c r="G232" s="91">
        <v>107.61</v>
      </c>
      <c r="H232" s="91">
        <v>1936.98</v>
      </c>
      <c r="I232" s="96">
        <v>0.04</v>
      </c>
      <c r="J232" s="96">
        <v>97.42</v>
      </c>
    </row>
    <row r="233" spans="1:10" ht="24" customHeight="1" x14ac:dyDescent="0.2">
      <c r="A233" s="85" t="s">
        <v>1041</v>
      </c>
      <c r="B233" s="2" t="s">
        <v>17</v>
      </c>
      <c r="C233" s="2" t="s">
        <v>1655</v>
      </c>
      <c r="D233" s="2" t="s">
        <v>1767</v>
      </c>
      <c r="E233" s="86" t="s">
        <v>253</v>
      </c>
      <c r="F233" s="131">
        <v>395</v>
      </c>
      <c r="G233" s="91">
        <v>4.9000000000000004</v>
      </c>
      <c r="H233" s="91">
        <v>1935.5</v>
      </c>
      <c r="I233" s="96">
        <v>0.04</v>
      </c>
      <c r="J233" s="96">
        <v>97.46</v>
      </c>
    </row>
    <row r="234" spans="1:10" ht="24" customHeight="1" x14ac:dyDescent="0.2">
      <c r="A234" s="85" t="s">
        <v>610</v>
      </c>
      <c r="B234" s="2" t="s">
        <v>17</v>
      </c>
      <c r="C234" s="2" t="s">
        <v>1634</v>
      </c>
      <c r="D234" s="2" t="s">
        <v>1771</v>
      </c>
      <c r="E234" s="86" t="s">
        <v>254</v>
      </c>
      <c r="F234" s="131">
        <v>500</v>
      </c>
      <c r="G234" s="91">
        <v>3.86</v>
      </c>
      <c r="H234" s="91">
        <v>1930</v>
      </c>
      <c r="I234" s="96">
        <v>0.04</v>
      </c>
      <c r="J234" s="96">
        <v>97.51</v>
      </c>
    </row>
    <row r="235" spans="1:10" ht="24" customHeight="1" x14ac:dyDescent="0.2">
      <c r="A235" s="85" t="s">
        <v>1394</v>
      </c>
      <c r="B235" s="2" t="s">
        <v>14</v>
      </c>
      <c r="C235" s="2" t="s">
        <v>1395</v>
      </c>
      <c r="D235" s="2" t="s">
        <v>1749</v>
      </c>
      <c r="E235" s="86" t="s">
        <v>250</v>
      </c>
      <c r="F235" s="131">
        <v>943.02</v>
      </c>
      <c r="G235" s="91">
        <v>1.96</v>
      </c>
      <c r="H235" s="91">
        <v>1848.31</v>
      </c>
      <c r="I235" s="96">
        <v>0.04</v>
      </c>
      <c r="J235" s="96">
        <v>97.55</v>
      </c>
    </row>
    <row r="236" spans="1:10" ht="36" customHeight="1" x14ac:dyDescent="0.2">
      <c r="A236" s="85" t="s">
        <v>23</v>
      </c>
      <c r="B236" s="2" t="s">
        <v>14</v>
      </c>
      <c r="C236" s="2" t="s">
        <v>24</v>
      </c>
      <c r="D236" s="2" t="s">
        <v>1749</v>
      </c>
      <c r="E236" s="86" t="s">
        <v>22</v>
      </c>
      <c r="F236" s="131">
        <v>1</v>
      </c>
      <c r="G236" s="91">
        <v>1810.98</v>
      </c>
      <c r="H236" s="91">
        <v>1810.98</v>
      </c>
      <c r="I236" s="96">
        <v>0.04</v>
      </c>
      <c r="J236" s="96">
        <v>97.58</v>
      </c>
    </row>
    <row r="237" spans="1:10" ht="24" customHeight="1" x14ac:dyDescent="0.2">
      <c r="A237" s="85" t="s">
        <v>475</v>
      </c>
      <c r="B237" s="2" t="s">
        <v>17</v>
      </c>
      <c r="C237" s="2" t="s">
        <v>521</v>
      </c>
      <c r="D237" s="2" t="s">
        <v>1761</v>
      </c>
      <c r="E237" s="86" t="s">
        <v>476</v>
      </c>
      <c r="F237" s="131">
        <v>30</v>
      </c>
      <c r="G237" s="91">
        <v>59.1</v>
      </c>
      <c r="H237" s="91">
        <v>1773</v>
      </c>
      <c r="I237" s="96">
        <v>0.04</v>
      </c>
      <c r="J237" s="96">
        <v>97.62</v>
      </c>
    </row>
    <row r="238" spans="1:10" ht="24" customHeight="1" x14ac:dyDescent="0.2">
      <c r="A238" s="85" t="s">
        <v>481</v>
      </c>
      <c r="B238" s="2" t="s">
        <v>479</v>
      </c>
      <c r="C238" s="2" t="s">
        <v>482</v>
      </c>
      <c r="D238" s="2">
        <v>7</v>
      </c>
      <c r="E238" s="86" t="s">
        <v>13</v>
      </c>
      <c r="F238" s="131">
        <v>15</v>
      </c>
      <c r="G238" s="91">
        <v>116.94</v>
      </c>
      <c r="H238" s="91">
        <v>1754.1</v>
      </c>
      <c r="I238" s="96">
        <v>0.04</v>
      </c>
      <c r="J238" s="96">
        <v>97.66</v>
      </c>
    </row>
    <row r="239" spans="1:10" ht="36" customHeight="1" x14ac:dyDescent="0.2">
      <c r="A239" s="85" t="s">
        <v>1137</v>
      </c>
      <c r="B239" s="2" t="s">
        <v>17</v>
      </c>
      <c r="C239" s="2" t="s">
        <v>1665</v>
      </c>
      <c r="D239" s="2" t="s">
        <v>1769</v>
      </c>
      <c r="E239" s="86" t="s">
        <v>253</v>
      </c>
      <c r="F239" s="131">
        <v>1</v>
      </c>
      <c r="G239" s="91">
        <v>1751.46</v>
      </c>
      <c r="H239" s="91">
        <v>1751.46</v>
      </c>
      <c r="I239" s="96">
        <v>0.04</v>
      </c>
      <c r="J239" s="96">
        <v>97.7</v>
      </c>
    </row>
    <row r="240" spans="1:10" ht="24" customHeight="1" x14ac:dyDescent="0.2">
      <c r="A240" s="85" t="s">
        <v>1037</v>
      </c>
      <c r="B240" s="2" t="s">
        <v>58</v>
      </c>
      <c r="C240" s="2" t="s">
        <v>1038</v>
      </c>
      <c r="D240" s="2">
        <v>63</v>
      </c>
      <c r="E240" s="86" t="s">
        <v>22</v>
      </c>
      <c r="F240" s="131">
        <v>20</v>
      </c>
      <c r="G240" s="91">
        <v>87.07</v>
      </c>
      <c r="H240" s="91">
        <v>1741.4</v>
      </c>
      <c r="I240" s="96">
        <v>0.04</v>
      </c>
      <c r="J240" s="96">
        <v>97.73</v>
      </c>
    </row>
    <row r="241" spans="1:10" ht="24" customHeight="1" x14ac:dyDescent="0.2">
      <c r="A241" s="85" t="s">
        <v>419</v>
      </c>
      <c r="B241" s="2" t="s">
        <v>17</v>
      </c>
      <c r="C241" s="2" t="s">
        <v>462</v>
      </c>
      <c r="D241" s="2" t="s">
        <v>1753</v>
      </c>
      <c r="E241" s="86" t="s">
        <v>253</v>
      </c>
      <c r="F241" s="131">
        <v>1</v>
      </c>
      <c r="G241" s="91">
        <v>1649.44</v>
      </c>
      <c r="H241" s="91">
        <v>1649.44</v>
      </c>
      <c r="I241" s="96">
        <v>0.04</v>
      </c>
      <c r="J241" s="96">
        <v>97.77</v>
      </c>
    </row>
    <row r="242" spans="1:10" ht="24" customHeight="1" x14ac:dyDescent="0.2">
      <c r="A242" s="85" t="s">
        <v>259</v>
      </c>
      <c r="B242" s="2" t="s">
        <v>17</v>
      </c>
      <c r="C242" s="2" t="s">
        <v>454</v>
      </c>
      <c r="D242" s="2" t="s">
        <v>1764</v>
      </c>
      <c r="E242" s="86" t="s">
        <v>250</v>
      </c>
      <c r="F242" s="131">
        <v>161.65</v>
      </c>
      <c r="G242" s="91">
        <v>10.16</v>
      </c>
      <c r="H242" s="91">
        <v>1642.36</v>
      </c>
      <c r="I242" s="96">
        <v>0.04</v>
      </c>
      <c r="J242" s="96">
        <v>97.81</v>
      </c>
    </row>
    <row r="243" spans="1:10" ht="24" customHeight="1" x14ac:dyDescent="0.2">
      <c r="A243" s="85" t="s">
        <v>404</v>
      </c>
      <c r="B243" s="2" t="s">
        <v>14</v>
      </c>
      <c r="C243" s="2" t="s">
        <v>405</v>
      </c>
      <c r="D243" s="2" t="s">
        <v>1747</v>
      </c>
      <c r="E243" s="86" t="s">
        <v>249</v>
      </c>
      <c r="F243" s="131">
        <v>80.459999999999994</v>
      </c>
      <c r="G243" s="91">
        <v>20.22</v>
      </c>
      <c r="H243" s="91">
        <v>1626.9</v>
      </c>
      <c r="I243" s="96">
        <v>0.03</v>
      </c>
      <c r="J243" s="96">
        <v>97.84</v>
      </c>
    </row>
    <row r="244" spans="1:10" ht="36" customHeight="1" x14ac:dyDescent="0.2">
      <c r="A244" s="85" t="s">
        <v>1169</v>
      </c>
      <c r="B244" s="2" t="s">
        <v>14</v>
      </c>
      <c r="C244" s="2" t="s">
        <v>1170</v>
      </c>
      <c r="D244" s="2" t="s">
        <v>1720</v>
      </c>
      <c r="E244" s="86" t="s">
        <v>13</v>
      </c>
      <c r="F244" s="131">
        <v>152</v>
      </c>
      <c r="G244" s="91">
        <v>10.7</v>
      </c>
      <c r="H244" s="91">
        <v>1626.4</v>
      </c>
      <c r="I244" s="96">
        <v>0.03</v>
      </c>
      <c r="J244" s="96">
        <v>97.87</v>
      </c>
    </row>
    <row r="245" spans="1:10" ht="24" customHeight="1" x14ac:dyDescent="0.2">
      <c r="A245" s="85" t="s">
        <v>451</v>
      </c>
      <c r="B245" s="2" t="s">
        <v>261</v>
      </c>
      <c r="C245" s="2" t="s">
        <v>474</v>
      </c>
      <c r="D245" s="2" t="s">
        <v>1724</v>
      </c>
      <c r="E245" s="86" t="s">
        <v>22</v>
      </c>
      <c r="F245" s="131">
        <v>2</v>
      </c>
      <c r="G245" s="91">
        <v>805.82</v>
      </c>
      <c r="H245" s="91">
        <v>1611.64</v>
      </c>
      <c r="I245" s="96">
        <v>0.03</v>
      </c>
      <c r="J245" s="96">
        <v>97.91</v>
      </c>
    </row>
    <row r="246" spans="1:10" ht="24" customHeight="1" x14ac:dyDescent="0.2">
      <c r="A246" s="85" t="s">
        <v>504</v>
      </c>
      <c r="B246" s="2" t="s">
        <v>17</v>
      </c>
      <c r="C246" s="2" t="s">
        <v>535</v>
      </c>
      <c r="D246" s="2" t="s">
        <v>1772</v>
      </c>
      <c r="E246" s="86" t="s">
        <v>253</v>
      </c>
      <c r="F246" s="131">
        <v>1</v>
      </c>
      <c r="G246" s="91">
        <v>1570.3</v>
      </c>
      <c r="H246" s="91">
        <v>1570.3</v>
      </c>
      <c r="I246" s="96">
        <v>0.03</v>
      </c>
      <c r="J246" s="96">
        <v>97.94</v>
      </c>
    </row>
    <row r="247" spans="1:10" ht="36" customHeight="1" x14ac:dyDescent="0.2">
      <c r="A247" s="85" t="s">
        <v>1482</v>
      </c>
      <c r="B247" s="2" t="s">
        <v>14</v>
      </c>
      <c r="C247" s="2" t="s">
        <v>1483</v>
      </c>
      <c r="D247" s="2" t="s">
        <v>1749</v>
      </c>
      <c r="E247" s="86" t="s">
        <v>250</v>
      </c>
      <c r="F247" s="131">
        <v>709.02</v>
      </c>
      <c r="G247" s="91">
        <v>2.19</v>
      </c>
      <c r="H247" s="91">
        <v>1552.75</v>
      </c>
      <c r="I247" s="96">
        <v>0.03</v>
      </c>
      <c r="J247" s="96">
        <v>97.98</v>
      </c>
    </row>
    <row r="248" spans="1:10" ht="24" customHeight="1" x14ac:dyDescent="0.2">
      <c r="A248" s="85" t="s">
        <v>1388</v>
      </c>
      <c r="B248" s="2" t="s">
        <v>58</v>
      </c>
      <c r="C248" s="2" t="s">
        <v>1389</v>
      </c>
      <c r="D248" s="2">
        <v>22</v>
      </c>
      <c r="E248" s="86" t="s">
        <v>250</v>
      </c>
      <c r="F248" s="131">
        <v>24</v>
      </c>
      <c r="G248" s="91">
        <v>64.69</v>
      </c>
      <c r="H248" s="91">
        <v>1552.56</v>
      </c>
      <c r="I248" s="96">
        <v>0.03</v>
      </c>
      <c r="J248" s="96">
        <v>98.01</v>
      </c>
    </row>
    <row r="249" spans="1:10" ht="24" customHeight="1" x14ac:dyDescent="0.2">
      <c r="A249" s="85" t="s">
        <v>390</v>
      </c>
      <c r="B249" s="2" t="s">
        <v>14</v>
      </c>
      <c r="C249" s="2" t="s">
        <v>391</v>
      </c>
      <c r="D249" s="2" t="s">
        <v>1729</v>
      </c>
      <c r="E249" s="86" t="s">
        <v>22</v>
      </c>
      <c r="F249" s="131">
        <v>32</v>
      </c>
      <c r="G249" s="91">
        <v>48.04</v>
      </c>
      <c r="H249" s="91">
        <v>1537.28</v>
      </c>
      <c r="I249" s="96">
        <v>0.03</v>
      </c>
      <c r="J249" s="96">
        <v>98.04</v>
      </c>
    </row>
    <row r="250" spans="1:10" ht="24" customHeight="1" x14ac:dyDescent="0.2">
      <c r="A250" s="85" t="s">
        <v>1180</v>
      </c>
      <c r="B250" s="2" t="s">
        <v>14</v>
      </c>
      <c r="C250" s="2" t="s">
        <v>1181</v>
      </c>
      <c r="D250" s="2" t="s">
        <v>1726</v>
      </c>
      <c r="E250" s="86" t="s">
        <v>250</v>
      </c>
      <c r="F250" s="131">
        <v>84.44</v>
      </c>
      <c r="G250" s="91">
        <v>18.079999999999998</v>
      </c>
      <c r="H250" s="91">
        <v>1526.67</v>
      </c>
      <c r="I250" s="96">
        <v>0.03</v>
      </c>
      <c r="J250" s="96">
        <v>98.08</v>
      </c>
    </row>
    <row r="251" spans="1:10" ht="24" customHeight="1" x14ac:dyDescent="0.2">
      <c r="A251" s="85" t="s">
        <v>104</v>
      </c>
      <c r="B251" s="2" t="s">
        <v>101</v>
      </c>
      <c r="C251" s="2" t="s">
        <v>105</v>
      </c>
      <c r="D251" s="2" t="s">
        <v>1773</v>
      </c>
      <c r="E251" s="86" t="s">
        <v>22</v>
      </c>
      <c r="F251" s="131">
        <v>3</v>
      </c>
      <c r="G251" s="91">
        <v>506.28</v>
      </c>
      <c r="H251" s="91">
        <v>1518.84</v>
      </c>
      <c r="I251" s="96">
        <v>0.03</v>
      </c>
      <c r="J251" s="96">
        <v>98.11</v>
      </c>
    </row>
    <row r="252" spans="1:10" ht="24" customHeight="1" x14ac:dyDescent="0.2">
      <c r="A252" s="85" t="s">
        <v>634</v>
      </c>
      <c r="B252" s="2" t="s">
        <v>635</v>
      </c>
      <c r="C252" s="2" t="s">
        <v>636</v>
      </c>
      <c r="D252" s="2" t="s">
        <v>1774</v>
      </c>
      <c r="E252" s="86" t="s">
        <v>22</v>
      </c>
      <c r="F252" s="131">
        <v>4</v>
      </c>
      <c r="G252" s="91">
        <v>366.34</v>
      </c>
      <c r="H252" s="91">
        <v>1465.36</v>
      </c>
      <c r="I252" s="96">
        <v>0.03</v>
      </c>
      <c r="J252" s="96">
        <v>98.14</v>
      </c>
    </row>
    <row r="253" spans="1:10" ht="24" customHeight="1" x14ac:dyDescent="0.2">
      <c r="A253" s="85" t="s">
        <v>411</v>
      </c>
      <c r="B253" s="2" t="s">
        <v>14</v>
      </c>
      <c r="C253" s="2" t="s">
        <v>412</v>
      </c>
      <c r="D253" s="2" t="s">
        <v>1729</v>
      </c>
      <c r="E253" s="86" t="s">
        <v>22</v>
      </c>
      <c r="F253" s="131">
        <v>6</v>
      </c>
      <c r="G253" s="91">
        <v>243.34</v>
      </c>
      <c r="H253" s="91">
        <v>1460.04</v>
      </c>
      <c r="I253" s="96">
        <v>0.03</v>
      </c>
      <c r="J253" s="96">
        <v>98.17</v>
      </c>
    </row>
    <row r="254" spans="1:10" ht="24" customHeight="1" x14ac:dyDescent="0.2">
      <c r="A254" s="85" t="s">
        <v>1341</v>
      </c>
      <c r="B254" s="2" t="s">
        <v>17</v>
      </c>
      <c r="C254" s="2" t="s">
        <v>1687</v>
      </c>
      <c r="D254" s="2" t="s">
        <v>1766</v>
      </c>
      <c r="E254" s="86" t="s">
        <v>253</v>
      </c>
      <c r="F254" s="131">
        <v>3</v>
      </c>
      <c r="G254" s="91">
        <v>482.11</v>
      </c>
      <c r="H254" s="91">
        <v>1446.33</v>
      </c>
      <c r="I254" s="96">
        <v>0.03</v>
      </c>
      <c r="J254" s="96">
        <v>98.2</v>
      </c>
    </row>
    <row r="255" spans="1:10" ht="48" customHeight="1" x14ac:dyDescent="0.2">
      <c r="A255" s="85" t="s">
        <v>1240</v>
      </c>
      <c r="B255" s="2" t="s">
        <v>14</v>
      </c>
      <c r="C255" s="2" t="s">
        <v>1241</v>
      </c>
      <c r="D255" s="2" t="s">
        <v>1723</v>
      </c>
      <c r="E255" s="86" t="s">
        <v>54</v>
      </c>
      <c r="F255" s="131">
        <v>121.2</v>
      </c>
      <c r="G255" s="91">
        <v>11.89</v>
      </c>
      <c r="H255" s="91">
        <v>1441.06</v>
      </c>
      <c r="I255" s="96">
        <v>0.03</v>
      </c>
      <c r="J255" s="96">
        <v>98.23</v>
      </c>
    </row>
    <row r="256" spans="1:10" ht="24" customHeight="1" x14ac:dyDescent="0.2">
      <c r="A256" s="85" t="s">
        <v>422</v>
      </c>
      <c r="B256" s="2" t="s">
        <v>17</v>
      </c>
      <c r="C256" s="2" t="s">
        <v>463</v>
      </c>
      <c r="D256" s="2" t="s">
        <v>1769</v>
      </c>
      <c r="E256" s="86" t="s">
        <v>253</v>
      </c>
      <c r="F256" s="131">
        <v>12</v>
      </c>
      <c r="G256" s="91">
        <v>119.24</v>
      </c>
      <c r="H256" s="91">
        <v>1430.88</v>
      </c>
      <c r="I256" s="96">
        <v>0.03</v>
      </c>
      <c r="J256" s="96">
        <v>98.26</v>
      </c>
    </row>
    <row r="257" spans="1:10" ht="24" customHeight="1" x14ac:dyDescent="0.2">
      <c r="A257" s="85" t="s">
        <v>1480</v>
      </c>
      <c r="B257" s="2" t="s">
        <v>17</v>
      </c>
      <c r="C257" s="2" t="s">
        <v>1694</v>
      </c>
      <c r="D257" s="2" t="s">
        <v>1764</v>
      </c>
      <c r="E257" s="86" t="s">
        <v>254</v>
      </c>
      <c r="F257" s="131">
        <v>184.01</v>
      </c>
      <c r="G257" s="91">
        <v>7.71</v>
      </c>
      <c r="H257" s="91">
        <v>1418.71</v>
      </c>
      <c r="I257" s="96">
        <v>0.03</v>
      </c>
      <c r="J257" s="96">
        <v>98.29</v>
      </c>
    </row>
    <row r="258" spans="1:10" ht="24" customHeight="1" x14ac:dyDescent="0.2">
      <c r="A258" s="85" t="s">
        <v>117</v>
      </c>
      <c r="B258" s="2" t="s">
        <v>17</v>
      </c>
      <c r="C258" s="2" t="s">
        <v>139</v>
      </c>
      <c r="D258" s="2" t="s">
        <v>1751</v>
      </c>
      <c r="E258" s="86" t="s">
        <v>253</v>
      </c>
      <c r="F258" s="131">
        <v>18</v>
      </c>
      <c r="G258" s="91">
        <v>78.52</v>
      </c>
      <c r="H258" s="91">
        <v>1413.36</v>
      </c>
      <c r="I258" s="96">
        <v>0.03</v>
      </c>
      <c r="J258" s="96">
        <v>98.32</v>
      </c>
    </row>
    <row r="259" spans="1:10" ht="36" customHeight="1" x14ac:dyDescent="0.2">
      <c r="A259" s="85" t="s">
        <v>622</v>
      </c>
      <c r="B259" s="2" t="s">
        <v>14</v>
      </c>
      <c r="C259" s="2" t="s">
        <v>623</v>
      </c>
      <c r="D259" s="2" t="s">
        <v>1749</v>
      </c>
      <c r="E259" s="86" t="s">
        <v>249</v>
      </c>
      <c r="F259" s="131">
        <v>35</v>
      </c>
      <c r="G259" s="91">
        <v>40.25</v>
      </c>
      <c r="H259" s="91">
        <v>1408.75</v>
      </c>
      <c r="I259" s="96">
        <v>0.03</v>
      </c>
      <c r="J259" s="96">
        <v>98.35</v>
      </c>
    </row>
    <row r="260" spans="1:10" ht="24" customHeight="1" x14ac:dyDescent="0.2">
      <c r="A260" s="85" t="s">
        <v>1232</v>
      </c>
      <c r="B260" s="2" t="s">
        <v>14</v>
      </c>
      <c r="C260" s="2" t="s">
        <v>1233</v>
      </c>
      <c r="D260" s="2" t="s">
        <v>1723</v>
      </c>
      <c r="E260" s="86" t="s">
        <v>54</v>
      </c>
      <c r="F260" s="131">
        <v>111.8</v>
      </c>
      <c r="G260" s="91">
        <v>12.58</v>
      </c>
      <c r="H260" s="91">
        <v>1406.44</v>
      </c>
      <c r="I260" s="96">
        <v>0.03</v>
      </c>
      <c r="J260" s="96">
        <v>98.38</v>
      </c>
    </row>
    <row r="261" spans="1:10" ht="24" customHeight="1" x14ac:dyDescent="0.2">
      <c r="A261" s="85" t="s">
        <v>1045</v>
      </c>
      <c r="B261" s="2" t="s">
        <v>17</v>
      </c>
      <c r="C261" s="2" t="s">
        <v>1657</v>
      </c>
      <c r="D261" s="2" t="s">
        <v>1768</v>
      </c>
      <c r="E261" s="86" t="s">
        <v>253</v>
      </c>
      <c r="F261" s="131">
        <v>18</v>
      </c>
      <c r="G261" s="91">
        <v>77.459999999999994</v>
      </c>
      <c r="H261" s="91">
        <v>1394.28</v>
      </c>
      <c r="I261" s="96">
        <v>0.03</v>
      </c>
      <c r="J261" s="96">
        <v>98.41</v>
      </c>
    </row>
    <row r="262" spans="1:10" ht="24" customHeight="1" x14ac:dyDescent="0.2">
      <c r="A262" s="85" t="s">
        <v>407</v>
      </c>
      <c r="B262" s="2" t="s">
        <v>17</v>
      </c>
      <c r="C262" s="2" t="s">
        <v>460</v>
      </c>
      <c r="D262" s="2" t="s">
        <v>1769</v>
      </c>
      <c r="E262" s="86" t="s">
        <v>253</v>
      </c>
      <c r="F262" s="131">
        <v>1</v>
      </c>
      <c r="G262" s="91">
        <v>1375.55</v>
      </c>
      <c r="H262" s="91">
        <v>1375.55</v>
      </c>
      <c r="I262" s="96">
        <v>0.03</v>
      </c>
      <c r="J262" s="96">
        <v>98.44</v>
      </c>
    </row>
    <row r="263" spans="1:10" ht="48" customHeight="1" x14ac:dyDescent="0.2">
      <c r="A263" s="85" t="s">
        <v>780</v>
      </c>
      <c r="B263" s="2" t="s">
        <v>14</v>
      </c>
      <c r="C263" s="2" t="s">
        <v>781</v>
      </c>
      <c r="D263" s="2" t="s">
        <v>1720</v>
      </c>
      <c r="E263" s="86" t="s">
        <v>22</v>
      </c>
      <c r="F263" s="131">
        <v>2</v>
      </c>
      <c r="G263" s="91">
        <v>678.2</v>
      </c>
      <c r="H263" s="91">
        <v>1356.4</v>
      </c>
      <c r="I263" s="96">
        <v>0.03</v>
      </c>
      <c r="J263" s="96">
        <v>98.47</v>
      </c>
    </row>
    <row r="264" spans="1:10" ht="24" customHeight="1" x14ac:dyDescent="0.2">
      <c r="A264" s="85" t="s">
        <v>374</v>
      </c>
      <c r="B264" s="2" t="s">
        <v>14</v>
      </c>
      <c r="C264" s="2" t="s">
        <v>375</v>
      </c>
      <c r="D264" s="2" t="s">
        <v>1729</v>
      </c>
      <c r="E264" s="86" t="s">
        <v>13</v>
      </c>
      <c r="F264" s="131">
        <v>69.790000000000006</v>
      </c>
      <c r="G264" s="91">
        <v>19.18</v>
      </c>
      <c r="H264" s="91">
        <v>1338.57</v>
      </c>
      <c r="I264" s="96">
        <v>0.03</v>
      </c>
      <c r="J264" s="96">
        <v>98.5</v>
      </c>
    </row>
    <row r="265" spans="1:10" ht="24" customHeight="1" x14ac:dyDescent="0.2">
      <c r="A265" s="85" t="s">
        <v>1528</v>
      </c>
      <c r="B265" s="2" t="s">
        <v>17</v>
      </c>
      <c r="C265" s="2" t="s">
        <v>1699</v>
      </c>
      <c r="D265" s="2" t="s">
        <v>1764</v>
      </c>
      <c r="E265" s="86" t="s">
        <v>250</v>
      </c>
      <c r="F265" s="131">
        <v>91</v>
      </c>
      <c r="G265" s="91">
        <v>14.54</v>
      </c>
      <c r="H265" s="91">
        <v>1323.14</v>
      </c>
      <c r="I265" s="96">
        <v>0.03</v>
      </c>
      <c r="J265" s="96">
        <v>98.53</v>
      </c>
    </row>
    <row r="266" spans="1:10" ht="24" customHeight="1" x14ac:dyDescent="0.2">
      <c r="A266" s="85" t="s">
        <v>913</v>
      </c>
      <c r="B266" s="2" t="s">
        <v>14</v>
      </c>
      <c r="C266" s="2" t="s">
        <v>914</v>
      </c>
      <c r="D266" s="2" t="s">
        <v>1720</v>
      </c>
      <c r="E266" s="86" t="s">
        <v>22</v>
      </c>
      <c r="F266" s="131">
        <v>140</v>
      </c>
      <c r="G266" s="91">
        <v>9.06</v>
      </c>
      <c r="H266" s="91">
        <v>1268.4000000000001</v>
      </c>
      <c r="I266" s="96">
        <v>0.03</v>
      </c>
      <c r="J266" s="96">
        <v>98.56</v>
      </c>
    </row>
    <row r="267" spans="1:10" ht="24" customHeight="1" x14ac:dyDescent="0.2">
      <c r="A267" s="85" t="s">
        <v>88</v>
      </c>
      <c r="B267" s="2" t="s">
        <v>14</v>
      </c>
      <c r="C267" s="2" t="s">
        <v>89</v>
      </c>
      <c r="D267" s="2" t="s">
        <v>1720</v>
      </c>
      <c r="E267" s="86" t="s">
        <v>13</v>
      </c>
      <c r="F267" s="131">
        <v>75.78</v>
      </c>
      <c r="G267" s="91">
        <v>16.5</v>
      </c>
      <c r="H267" s="91">
        <v>1250.3699999999999</v>
      </c>
      <c r="I267" s="96">
        <v>0.03</v>
      </c>
      <c r="J267" s="96">
        <v>98.58</v>
      </c>
    </row>
    <row r="268" spans="1:10" ht="48" customHeight="1" x14ac:dyDescent="0.2">
      <c r="A268" s="85" t="s">
        <v>789</v>
      </c>
      <c r="B268" s="2" t="s">
        <v>14</v>
      </c>
      <c r="C268" s="2" t="s">
        <v>790</v>
      </c>
      <c r="D268" s="2" t="s">
        <v>1720</v>
      </c>
      <c r="E268" s="86" t="s">
        <v>22</v>
      </c>
      <c r="F268" s="131">
        <v>3</v>
      </c>
      <c r="G268" s="91">
        <v>404.9</v>
      </c>
      <c r="H268" s="91">
        <v>1214.7</v>
      </c>
      <c r="I268" s="96">
        <v>0.03</v>
      </c>
      <c r="J268" s="96">
        <v>98.61</v>
      </c>
    </row>
    <row r="269" spans="1:10" ht="24" customHeight="1" x14ac:dyDescent="0.2">
      <c r="A269" s="85" t="s">
        <v>100</v>
      </c>
      <c r="B269" s="2" t="s">
        <v>101</v>
      </c>
      <c r="C269" s="2" t="s">
        <v>137</v>
      </c>
      <c r="D269" s="2" t="s">
        <v>1773</v>
      </c>
      <c r="E269" s="86" t="s">
        <v>22</v>
      </c>
      <c r="F269" s="131">
        <v>60</v>
      </c>
      <c r="G269" s="91">
        <v>19.89</v>
      </c>
      <c r="H269" s="91">
        <v>1193.4000000000001</v>
      </c>
      <c r="I269" s="96">
        <v>0.03</v>
      </c>
      <c r="J269" s="96">
        <v>98.63</v>
      </c>
    </row>
    <row r="270" spans="1:10" ht="48" customHeight="1" x14ac:dyDescent="0.2">
      <c r="A270" s="85" t="s">
        <v>1590</v>
      </c>
      <c r="B270" s="2" t="s">
        <v>14</v>
      </c>
      <c r="C270" s="2" t="s">
        <v>1591</v>
      </c>
      <c r="D270" s="2" t="s">
        <v>1720</v>
      </c>
      <c r="E270" s="86" t="s">
        <v>13</v>
      </c>
      <c r="F270" s="131">
        <v>100</v>
      </c>
      <c r="G270" s="91">
        <v>11.61</v>
      </c>
      <c r="H270" s="91">
        <v>1161</v>
      </c>
      <c r="I270" s="96">
        <v>0.02</v>
      </c>
      <c r="J270" s="96">
        <v>98.66</v>
      </c>
    </row>
    <row r="271" spans="1:10" ht="36" customHeight="1" x14ac:dyDescent="0.2">
      <c r="A271" s="85" t="s">
        <v>1124</v>
      </c>
      <c r="B271" s="2" t="s">
        <v>14</v>
      </c>
      <c r="C271" s="2" t="s">
        <v>1125</v>
      </c>
      <c r="D271" s="2" t="s">
        <v>1729</v>
      </c>
      <c r="E271" s="86" t="s">
        <v>22</v>
      </c>
      <c r="F271" s="131">
        <v>7</v>
      </c>
      <c r="G271" s="91">
        <v>163.19999999999999</v>
      </c>
      <c r="H271" s="91">
        <v>1142.4000000000001</v>
      </c>
      <c r="I271" s="96">
        <v>0.02</v>
      </c>
      <c r="J271" s="96">
        <v>98.68</v>
      </c>
    </row>
    <row r="272" spans="1:10" ht="36" customHeight="1" x14ac:dyDescent="0.2">
      <c r="A272" s="85" t="s">
        <v>1248</v>
      </c>
      <c r="B272" s="2" t="s">
        <v>14</v>
      </c>
      <c r="C272" s="2" t="s">
        <v>1249</v>
      </c>
      <c r="D272" s="2" t="s">
        <v>1742</v>
      </c>
      <c r="E272" s="86" t="s">
        <v>250</v>
      </c>
      <c r="F272" s="131">
        <v>32.04</v>
      </c>
      <c r="G272" s="91">
        <v>35.26</v>
      </c>
      <c r="H272" s="91">
        <v>1129.73</v>
      </c>
      <c r="I272" s="96">
        <v>0.02</v>
      </c>
      <c r="J272" s="96">
        <v>98.71</v>
      </c>
    </row>
    <row r="273" spans="1:10" ht="24" customHeight="1" x14ac:dyDescent="0.2">
      <c r="A273" s="85" t="s">
        <v>1183</v>
      </c>
      <c r="B273" s="2" t="s">
        <v>14</v>
      </c>
      <c r="C273" s="2" t="s">
        <v>1184</v>
      </c>
      <c r="D273" s="2" t="s">
        <v>1726</v>
      </c>
      <c r="E273" s="86" t="s">
        <v>250</v>
      </c>
      <c r="F273" s="131">
        <v>84.44</v>
      </c>
      <c r="G273" s="91">
        <v>13.33</v>
      </c>
      <c r="H273" s="91">
        <v>1125.58</v>
      </c>
      <c r="I273" s="96">
        <v>0.02</v>
      </c>
      <c r="J273" s="96">
        <v>98.73</v>
      </c>
    </row>
    <row r="274" spans="1:10" ht="36" customHeight="1" x14ac:dyDescent="0.2">
      <c r="A274" s="85" t="s">
        <v>1217</v>
      </c>
      <c r="B274" s="2" t="s">
        <v>17</v>
      </c>
      <c r="C274" s="2" t="s">
        <v>1673</v>
      </c>
      <c r="D274" s="2" t="s">
        <v>1751</v>
      </c>
      <c r="E274" s="86" t="s">
        <v>253</v>
      </c>
      <c r="F274" s="131">
        <v>2</v>
      </c>
      <c r="G274" s="91">
        <v>556.88</v>
      </c>
      <c r="H274" s="91">
        <v>1113.76</v>
      </c>
      <c r="I274" s="96">
        <v>0.02</v>
      </c>
      <c r="J274" s="96">
        <v>98.76</v>
      </c>
    </row>
    <row r="275" spans="1:10" ht="24" customHeight="1" x14ac:dyDescent="0.2">
      <c r="A275" s="85" t="s">
        <v>446</v>
      </c>
      <c r="B275" s="2" t="s">
        <v>14</v>
      </c>
      <c r="C275" s="2" t="s">
        <v>447</v>
      </c>
      <c r="D275" s="2" t="s">
        <v>1729</v>
      </c>
      <c r="E275" s="86" t="s">
        <v>13</v>
      </c>
      <c r="F275" s="131">
        <v>260</v>
      </c>
      <c r="G275" s="91">
        <v>4.1399999999999997</v>
      </c>
      <c r="H275" s="91">
        <v>1076.4000000000001</v>
      </c>
      <c r="I275" s="96">
        <v>0.02</v>
      </c>
      <c r="J275" s="96">
        <v>98.78</v>
      </c>
    </row>
    <row r="276" spans="1:10" ht="36" customHeight="1" x14ac:dyDescent="0.2">
      <c r="A276" s="85" t="s">
        <v>967</v>
      </c>
      <c r="B276" s="2" t="s">
        <v>14</v>
      </c>
      <c r="C276" s="2" t="s">
        <v>968</v>
      </c>
      <c r="D276" s="2" t="s">
        <v>1729</v>
      </c>
      <c r="E276" s="86" t="s">
        <v>13</v>
      </c>
      <c r="F276" s="131">
        <v>66.709999999999994</v>
      </c>
      <c r="G276" s="91">
        <v>15.78</v>
      </c>
      <c r="H276" s="91">
        <v>1052.68</v>
      </c>
      <c r="I276" s="96">
        <v>0.02</v>
      </c>
      <c r="J276" s="96">
        <v>98.8</v>
      </c>
    </row>
    <row r="277" spans="1:10" ht="24" customHeight="1" x14ac:dyDescent="0.2">
      <c r="A277" s="85" t="s">
        <v>1404</v>
      </c>
      <c r="B277" s="2" t="s">
        <v>14</v>
      </c>
      <c r="C277" s="2" t="s">
        <v>1405</v>
      </c>
      <c r="D277" s="2" t="s">
        <v>1749</v>
      </c>
      <c r="E277" s="86" t="s">
        <v>250</v>
      </c>
      <c r="F277" s="131">
        <v>50.01</v>
      </c>
      <c r="G277" s="91">
        <v>21</v>
      </c>
      <c r="H277" s="91">
        <v>1050.21</v>
      </c>
      <c r="I277" s="96">
        <v>0.02</v>
      </c>
      <c r="J277" s="96">
        <v>98.82</v>
      </c>
    </row>
    <row r="278" spans="1:10" ht="36" customHeight="1" x14ac:dyDescent="0.2">
      <c r="A278" s="85" t="s">
        <v>970</v>
      </c>
      <c r="B278" s="2" t="s">
        <v>14</v>
      </c>
      <c r="C278" s="2" t="s">
        <v>971</v>
      </c>
      <c r="D278" s="2" t="s">
        <v>1729</v>
      </c>
      <c r="E278" s="86" t="s">
        <v>13</v>
      </c>
      <c r="F278" s="131">
        <v>43.48</v>
      </c>
      <c r="G278" s="91">
        <v>23.97</v>
      </c>
      <c r="H278" s="91">
        <v>1042.21</v>
      </c>
      <c r="I278" s="96">
        <v>0.02</v>
      </c>
      <c r="J278" s="96">
        <v>98.85</v>
      </c>
    </row>
    <row r="279" spans="1:10" ht="36" customHeight="1" x14ac:dyDescent="0.2">
      <c r="A279" s="85" t="s">
        <v>1582</v>
      </c>
      <c r="B279" s="2" t="s">
        <v>17</v>
      </c>
      <c r="C279" s="2" t="s">
        <v>1703</v>
      </c>
      <c r="D279" s="2" t="s">
        <v>1768</v>
      </c>
      <c r="E279" s="86" t="s">
        <v>253</v>
      </c>
      <c r="F279" s="131">
        <v>6</v>
      </c>
      <c r="G279" s="91">
        <v>172.35</v>
      </c>
      <c r="H279" s="91">
        <v>1034.0999999999999</v>
      </c>
      <c r="I279" s="96">
        <v>0.02</v>
      </c>
      <c r="J279" s="96">
        <v>98.87</v>
      </c>
    </row>
    <row r="280" spans="1:10" ht="24" customHeight="1" x14ac:dyDescent="0.2">
      <c r="A280" s="85" t="s">
        <v>1382</v>
      </c>
      <c r="B280" s="2" t="s">
        <v>14</v>
      </c>
      <c r="C280" s="2" t="s">
        <v>1383</v>
      </c>
      <c r="D280" s="2" t="s">
        <v>1716</v>
      </c>
      <c r="E280" s="86" t="s">
        <v>250</v>
      </c>
      <c r="F280" s="131">
        <v>1344</v>
      </c>
      <c r="G280" s="91">
        <v>0.76</v>
      </c>
      <c r="H280" s="91">
        <v>1021.44</v>
      </c>
      <c r="I280" s="96">
        <v>0.02</v>
      </c>
      <c r="J280" s="96">
        <v>98.89</v>
      </c>
    </row>
    <row r="281" spans="1:10" ht="48" customHeight="1" x14ac:dyDescent="0.2">
      <c r="A281" s="85" t="s">
        <v>113</v>
      </c>
      <c r="B281" s="2" t="s">
        <v>14</v>
      </c>
      <c r="C281" s="2" t="s">
        <v>114</v>
      </c>
      <c r="D281" s="2" t="s">
        <v>1729</v>
      </c>
      <c r="E281" s="86" t="s">
        <v>22</v>
      </c>
      <c r="F281" s="131">
        <v>2</v>
      </c>
      <c r="G281" s="91">
        <v>504.31</v>
      </c>
      <c r="H281" s="91">
        <v>1008.62</v>
      </c>
      <c r="I281" s="96">
        <v>0.02</v>
      </c>
      <c r="J281" s="96">
        <v>98.91</v>
      </c>
    </row>
    <row r="282" spans="1:10" ht="24" customHeight="1" x14ac:dyDescent="0.2">
      <c r="A282" s="85" t="s">
        <v>118</v>
      </c>
      <c r="B282" s="2" t="s">
        <v>17</v>
      </c>
      <c r="C282" s="2" t="s">
        <v>140</v>
      </c>
      <c r="D282" s="2" t="s">
        <v>1775</v>
      </c>
      <c r="E282" s="86" t="s">
        <v>253</v>
      </c>
      <c r="F282" s="131">
        <v>8</v>
      </c>
      <c r="G282" s="91">
        <v>126.06</v>
      </c>
      <c r="H282" s="91">
        <v>1008.48</v>
      </c>
      <c r="I282" s="96">
        <v>0.02</v>
      </c>
      <c r="J282" s="96">
        <v>98.93</v>
      </c>
    </row>
    <row r="283" spans="1:10" ht="24" customHeight="1" x14ac:dyDescent="0.2">
      <c r="A283" s="85" t="s">
        <v>119</v>
      </c>
      <c r="B283" s="2" t="s">
        <v>17</v>
      </c>
      <c r="C283" s="2" t="s">
        <v>141</v>
      </c>
      <c r="D283" s="2" t="s">
        <v>1775</v>
      </c>
      <c r="E283" s="86" t="s">
        <v>253</v>
      </c>
      <c r="F283" s="131">
        <v>8</v>
      </c>
      <c r="G283" s="91">
        <v>126.06</v>
      </c>
      <c r="H283" s="91">
        <v>1008.48</v>
      </c>
      <c r="I283" s="96">
        <v>0.02</v>
      </c>
      <c r="J283" s="96">
        <v>98.96</v>
      </c>
    </row>
    <row r="284" spans="1:10" ht="24" customHeight="1" x14ac:dyDescent="0.2">
      <c r="A284" s="85" t="s">
        <v>27</v>
      </c>
      <c r="B284" s="2" t="s">
        <v>12</v>
      </c>
      <c r="C284" s="2" t="s">
        <v>28</v>
      </c>
      <c r="D284" s="2" t="s">
        <v>1749</v>
      </c>
      <c r="E284" s="86" t="s">
        <v>22</v>
      </c>
      <c r="F284" s="131">
        <v>4</v>
      </c>
      <c r="G284" s="91">
        <v>250</v>
      </c>
      <c r="H284" s="91">
        <v>1000</v>
      </c>
      <c r="I284" s="96">
        <v>0.02</v>
      </c>
      <c r="J284" s="96">
        <v>98.98</v>
      </c>
    </row>
    <row r="285" spans="1:10" ht="36" customHeight="1" x14ac:dyDescent="0.2">
      <c r="A285" s="85" t="s">
        <v>1443</v>
      </c>
      <c r="B285" s="2" t="s">
        <v>14</v>
      </c>
      <c r="C285" s="2" t="s">
        <v>1444</v>
      </c>
      <c r="D285" s="2" t="s">
        <v>1729</v>
      </c>
      <c r="E285" s="86" t="s">
        <v>22</v>
      </c>
      <c r="F285" s="131">
        <v>2</v>
      </c>
      <c r="G285" s="91">
        <v>497.5</v>
      </c>
      <c r="H285" s="91">
        <v>995</v>
      </c>
      <c r="I285" s="96">
        <v>0.02</v>
      </c>
      <c r="J285" s="96">
        <v>99</v>
      </c>
    </row>
    <row r="286" spans="1:10" ht="24" customHeight="1" x14ac:dyDescent="0.2">
      <c r="A286" s="85" t="s">
        <v>619</v>
      </c>
      <c r="B286" s="2" t="s">
        <v>14</v>
      </c>
      <c r="C286" s="2" t="s">
        <v>620</v>
      </c>
      <c r="D286" s="2" t="s">
        <v>1749</v>
      </c>
      <c r="E286" s="86" t="s">
        <v>250</v>
      </c>
      <c r="F286" s="131">
        <v>100</v>
      </c>
      <c r="G286" s="91">
        <v>9.7899999999999991</v>
      </c>
      <c r="H286" s="91">
        <v>979</v>
      </c>
      <c r="I286" s="96">
        <v>0.02</v>
      </c>
      <c r="J286" s="96">
        <v>99.02</v>
      </c>
    </row>
    <row r="287" spans="1:10" ht="24" customHeight="1" x14ac:dyDescent="0.2">
      <c r="A287" s="85" t="s">
        <v>1411</v>
      </c>
      <c r="B287" s="2" t="s">
        <v>58</v>
      </c>
      <c r="C287" s="2" t="s">
        <v>1412</v>
      </c>
      <c r="D287" s="2">
        <v>22</v>
      </c>
      <c r="E287" s="86" t="s">
        <v>249</v>
      </c>
      <c r="F287" s="131">
        <v>12.64</v>
      </c>
      <c r="G287" s="91">
        <v>76.930000000000007</v>
      </c>
      <c r="H287" s="91">
        <v>972.39</v>
      </c>
      <c r="I287" s="96">
        <v>0.02</v>
      </c>
      <c r="J287" s="96">
        <v>99.04</v>
      </c>
    </row>
    <row r="288" spans="1:10" ht="48" customHeight="1" x14ac:dyDescent="0.2">
      <c r="A288" s="85" t="s">
        <v>753</v>
      </c>
      <c r="B288" s="2" t="s">
        <v>313</v>
      </c>
      <c r="C288" s="2" t="s">
        <v>754</v>
      </c>
      <c r="D288" s="2" t="s">
        <v>1724</v>
      </c>
      <c r="E288" s="86" t="s">
        <v>250</v>
      </c>
      <c r="F288" s="131">
        <v>2.4</v>
      </c>
      <c r="G288" s="91">
        <v>396.21</v>
      </c>
      <c r="H288" s="91">
        <v>950.9</v>
      </c>
      <c r="I288" s="96">
        <v>0.02</v>
      </c>
      <c r="J288" s="96">
        <v>99.06</v>
      </c>
    </row>
    <row r="289" spans="1:10" ht="36" customHeight="1" x14ac:dyDescent="0.2">
      <c r="A289" s="85" t="s">
        <v>94</v>
      </c>
      <c r="B289" s="2" t="s">
        <v>14</v>
      </c>
      <c r="C289" s="2" t="s">
        <v>95</v>
      </c>
      <c r="D289" s="2" t="s">
        <v>1720</v>
      </c>
      <c r="E289" s="86" t="s">
        <v>13</v>
      </c>
      <c r="F289" s="131">
        <v>94.2</v>
      </c>
      <c r="G289" s="91">
        <v>9.85</v>
      </c>
      <c r="H289" s="91">
        <v>927.87</v>
      </c>
      <c r="I289" s="96">
        <v>0.02</v>
      </c>
      <c r="J289" s="96">
        <v>99.08</v>
      </c>
    </row>
    <row r="290" spans="1:10" ht="36" customHeight="1" x14ac:dyDescent="0.2">
      <c r="A290" s="85" t="s">
        <v>1264</v>
      </c>
      <c r="B290" s="2" t="s">
        <v>14</v>
      </c>
      <c r="C290" s="2" t="s">
        <v>1265</v>
      </c>
      <c r="D290" s="2" t="s">
        <v>1723</v>
      </c>
      <c r="E290" s="86" t="s">
        <v>54</v>
      </c>
      <c r="F290" s="131">
        <v>75.3</v>
      </c>
      <c r="G290" s="91">
        <v>12.19</v>
      </c>
      <c r="H290" s="91">
        <v>917.9</v>
      </c>
      <c r="I290" s="96">
        <v>0.02</v>
      </c>
      <c r="J290" s="96">
        <v>99.1</v>
      </c>
    </row>
    <row r="291" spans="1:10" ht="48" customHeight="1" x14ac:dyDescent="0.2">
      <c r="A291" s="85" t="s">
        <v>1565</v>
      </c>
      <c r="B291" s="2" t="s">
        <v>14</v>
      </c>
      <c r="C291" s="2" t="s">
        <v>1566</v>
      </c>
      <c r="D291" s="2" t="s">
        <v>1729</v>
      </c>
      <c r="E291" s="86" t="s">
        <v>22</v>
      </c>
      <c r="F291" s="131">
        <v>2</v>
      </c>
      <c r="G291" s="91">
        <v>457.15</v>
      </c>
      <c r="H291" s="91">
        <v>914.3</v>
      </c>
      <c r="I291" s="96">
        <v>0.02</v>
      </c>
      <c r="J291" s="96">
        <v>99.12</v>
      </c>
    </row>
    <row r="292" spans="1:10" ht="36" customHeight="1" x14ac:dyDescent="0.2">
      <c r="A292" s="85" t="s">
        <v>1607</v>
      </c>
      <c r="B292" s="2" t="s">
        <v>14</v>
      </c>
      <c r="C292" s="2" t="s">
        <v>1608</v>
      </c>
      <c r="D292" s="2" t="s">
        <v>1720</v>
      </c>
      <c r="E292" s="86" t="s">
        <v>22</v>
      </c>
      <c r="F292" s="131">
        <v>30</v>
      </c>
      <c r="G292" s="91">
        <v>30.47</v>
      </c>
      <c r="H292" s="91">
        <v>914.1</v>
      </c>
      <c r="I292" s="96">
        <v>0.02</v>
      </c>
      <c r="J292" s="96">
        <v>99.14</v>
      </c>
    </row>
    <row r="293" spans="1:10" ht="36" customHeight="1" x14ac:dyDescent="0.2">
      <c r="A293" s="85" t="s">
        <v>1451</v>
      </c>
      <c r="B293" s="2" t="s">
        <v>14</v>
      </c>
      <c r="C293" s="2" t="s">
        <v>1452</v>
      </c>
      <c r="D293" s="2" t="s">
        <v>1729</v>
      </c>
      <c r="E293" s="86" t="s">
        <v>22</v>
      </c>
      <c r="F293" s="131">
        <v>9</v>
      </c>
      <c r="G293" s="91">
        <v>101.51</v>
      </c>
      <c r="H293" s="91">
        <v>913.59</v>
      </c>
      <c r="I293" s="96">
        <v>0.02</v>
      </c>
      <c r="J293" s="96">
        <v>99.16</v>
      </c>
    </row>
    <row r="294" spans="1:10" ht="36" customHeight="1" x14ac:dyDescent="0.2">
      <c r="A294" s="85" t="s">
        <v>75</v>
      </c>
      <c r="B294" s="2" t="s">
        <v>14</v>
      </c>
      <c r="C294" s="2" t="s">
        <v>76</v>
      </c>
      <c r="D294" s="2" t="s">
        <v>1729</v>
      </c>
      <c r="E294" s="86" t="s">
        <v>13</v>
      </c>
      <c r="F294" s="131">
        <v>40.15</v>
      </c>
      <c r="G294" s="91">
        <v>22.06</v>
      </c>
      <c r="H294" s="91">
        <v>885.7</v>
      </c>
      <c r="I294" s="96">
        <v>0.02</v>
      </c>
      <c r="J294" s="96">
        <v>99.18</v>
      </c>
    </row>
    <row r="295" spans="1:10" ht="24" customHeight="1" x14ac:dyDescent="0.2">
      <c r="A295" s="85" t="s">
        <v>508</v>
      </c>
      <c r="B295" s="2" t="s">
        <v>17</v>
      </c>
      <c r="C295" s="2" t="s">
        <v>537</v>
      </c>
      <c r="D295" s="2" t="s">
        <v>1736</v>
      </c>
      <c r="E295" s="86" t="s">
        <v>253</v>
      </c>
      <c r="F295" s="131">
        <v>16</v>
      </c>
      <c r="G295" s="91">
        <v>53.92</v>
      </c>
      <c r="H295" s="91">
        <v>862.72</v>
      </c>
      <c r="I295" s="96">
        <v>0.02</v>
      </c>
      <c r="J295" s="96">
        <v>99.2</v>
      </c>
    </row>
    <row r="296" spans="1:10" ht="24" customHeight="1" x14ac:dyDescent="0.2">
      <c r="A296" s="85" t="s">
        <v>417</v>
      </c>
      <c r="B296" s="2" t="s">
        <v>14</v>
      </c>
      <c r="C296" s="2" t="s">
        <v>418</v>
      </c>
      <c r="D296" s="2" t="s">
        <v>1729</v>
      </c>
      <c r="E296" s="86" t="s">
        <v>22</v>
      </c>
      <c r="F296" s="131">
        <v>2</v>
      </c>
      <c r="G296" s="91">
        <v>428.55</v>
      </c>
      <c r="H296" s="91">
        <v>857.1</v>
      </c>
      <c r="I296" s="96">
        <v>0.02</v>
      </c>
      <c r="J296" s="96">
        <v>99.21</v>
      </c>
    </row>
    <row r="297" spans="1:10" ht="60" customHeight="1" x14ac:dyDescent="0.2">
      <c r="A297" s="85" t="s">
        <v>1165</v>
      </c>
      <c r="B297" s="2" t="s">
        <v>1162</v>
      </c>
      <c r="C297" s="2" t="s">
        <v>1669</v>
      </c>
      <c r="D297" s="2" t="s">
        <v>1757</v>
      </c>
      <c r="E297" s="86" t="s">
        <v>1163</v>
      </c>
      <c r="F297" s="131">
        <v>2</v>
      </c>
      <c r="G297" s="91">
        <v>423.12</v>
      </c>
      <c r="H297" s="91">
        <v>846.24</v>
      </c>
      <c r="I297" s="96">
        <v>0.02</v>
      </c>
      <c r="J297" s="96">
        <v>99.23</v>
      </c>
    </row>
    <row r="298" spans="1:10" ht="24" customHeight="1" x14ac:dyDescent="0.2">
      <c r="A298" s="85" t="s">
        <v>284</v>
      </c>
      <c r="B298" s="2" t="s">
        <v>14</v>
      </c>
      <c r="C298" s="2" t="s">
        <v>285</v>
      </c>
      <c r="D298" s="2" t="s">
        <v>1749</v>
      </c>
      <c r="E298" s="86" t="s">
        <v>13</v>
      </c>
      <c r="F298" s="131">
        <v>2125</v>
      </c>
      <c r="G298" s="91">
        <v>0.39</v>
      </c>
      <c r="H298" s="91">
        <v>828.75</v>
      </c>
      <c r="I298" s="96">
        <v>0.02</v>
      </c>
      <c r="J298" s="96">
        <v>99.25</v>
      </c>
    </row>
    <row r="299" spans="1:10" ht="36" customHeight="1" x14ac:dyDescent="0.2">
      <c r="A299" s="85" t="s">
        <v>444</v>
      </c>
      <c r="B299" s="2" t="s">
        <v>14</v>
      </c>
      <c r="C299" s="2" t="s">
        <v>445</v>
      </c>
      <c r="D299" s="2" t="s">
        <v>1729</v>
      </c>
      <c r="E299" s="86" t="s">
        <v>22</v>
      </c>
      <c r="F299" s="131">
        <v>180</v>
      </c>
      <c r="G299" s="91">
        <v>4.4000000000000004</v>
      </c>
      <c r="H299" s="91">
        <v>792</v>
      </c>
      <c r="I299" s="96">
        <v>0.02</v>
      </c>
      <c r="J299" s="96">
        <v>99.27</v>
      </c>
    </row>
    <row r="300" spans="1:10" ht="24" customHeight="1" x14ac:dyDescent="0.2">
      <c r="A300" s="85" t="s">
        <v>800</v>
      </c>
      <c r="B300" s="2" t="s">
        <v>14</v>
      </c>
      <c r="C300" s="2" t="s">
        <v>801</v>
      </c>
      <c r="D300" s="2" t="s">
        <v>1720</v>
      </c>
      <c r="E300" s="86" t="s">
        <v>13</v>
      </c>
      <c r="F300" s="131">
        <v>31.8</v>
      </c>
      <c r="G300" s="91">
        <v>23.06</v>
      </c>
      <c r="H300" s="91">
        <v>733.3</v>
      </c>
      <c r="I300" s="96">
        <v>0.02</v>
      </c>
      <c r="J300" s="96">
        <v>99.28</v>
      </c>
    </row>
    <row r="301" spans="1:10" ht="24" customHeight="1" x14ac:dyDescent="0.2">
      <c r="A301" s="85" t="s">
        <v>518</v>
      </c>
      <c r="B301" s="2" t="s">
        <v>14</v>
      </c>
      <c r="C301" s="2" t="s">
        <v>519</v>
      </c>
      <c r="D301" s="2" t="s">
        <v>1720</v>
      </c>
      <c r="E301" s="86" t="s">
        <v>22</v>
      </c>
      <c r="F301" s="131">
        <v>3</v>
      </c>
      <c r="G301" s="91">
        <v>234.24</v>
      </c>
      <c r="H301" s="91">
        <v>702.72</v>
      </c>
      <c r="I301" s="96">
        <v>0.02</v>
      </c>
      <c r="J301" s="96">
        <v>99.3</v>
      </c>
    </row>
    <row r="302" spans="1:10" ht="48" customHeight="1" x14ac:dyDescent="0.2">
      <c r="A302" s="85" t="s">
        <v>936</v>
      </c>
      <c r="B302" s="2" t="s">
        <v>14</v>
      </c>
      <c r="C302" s="2" t="s">
        <v>937</v>
      </c>
      <c r="D302" s="2" t="s">
        <v>1729</v>
      </c>
      <c r="E302" s="86" t="s">
        <v>22</v>
      </c>
      <c r="F302" s="131">
        <v>3</v>
      </c>
      <c r="G302" s="91">
        <v>232.76</v>
      </c>
      <c r="H302" s="91">
        <v>698.28</v>
      </c>
      <c r="I302" s="96">
        <v>0.01</v>
      </c>
      <c r="J302" s="96">
        <v>99.31</v>
      </c>
    </row>
    <row r="303" spans="1:10" ht="60" customHeight="1" x14ac:dyDescent="0.2">
      <c r="A303" s="85" t="s">
        <v>942</v>
      </c>
      <c r="B303" s="2" t="s">
        <v>14</v>
      </c>
      <c r="C303" s="2" t="s">
        <v>943</v>
      </c>
      <c r="D303" s="2" t="s">
        <v>1729</v>
      </c>
      <c r="E303" s="86" t="s">
        <v>22</v>
      </c>
      <c r="F303" s="131">
        <v>36</v>
      </c>
      <c r="G303" s="91">
        <v>19.29</v>
      </c>
      <c r="H303" s="91">
        <v>694.44</v>
      </c>
      <c r="I303" s="96">
        <v>0.01</v>
      </c>
      <c r="J303" s="96">
        <v>99.33</v>
      </c>
    </row>
    <row r="304" spans="1:10" ht="24" customHeight="1" x14ac:dyDescent="0.2">
      <c r="A304" s="85" t="s">
        <v>569</v>
      </c>
      <c r="B304" s="2" t="s">
        <v>58</v>
      </c>
      <c r="C304" s="2" t="s">
        <v>570</v>
      </c>
      <c r="D304" s="2">
        <v>12</v>
      </c>
      <c r="E304" s="86" t="s">
        <v>22</v>
      </c>
      <c r="F304" s="131">
        <v>1</v>
      </c>
      <c r="G304" s="91">
        <v>692.88</v>
      </c>
      <c r="H304" s="91">
        <v>692.88</v>
      </c>
      <c r="I304" s="96">
        <v>0.01</v>
      </c>
      <c r="J304" s="96">
        <v>99.34</v>
      </c>
    </row>
    <row r="305" spans="1:10" ht="36" customHeight="1" x14ac:dyDescent="0.2">
      <c r="A305" s="85" t="s">
        <v>496</v>
      </c>
      <c r="B305" s="2" t="s">
        <v>17</v>
      </c>
      <c r="C305" s="2" t="s">
        <v>528</v>
      </c>
      <c r="D305" s="2" t="s">
        <v>1761</v>
      </c>
      <c r="E305" s="86" t="s">
        <v>253</v>
      </c>
      <c r="F305" s="131">
        <v>3</v>
      </c>
      <c r="G305" s="91">
        <v>228.45</v>
      </c>
      <c r="H305" s="91">
        <v>685.35</v>
      </c>
      <c r="I305" s="96">
        <v>0.01</v>
      </c>
      <c r="J305" s="96">
        <v>99.36</v>
      </c>
    </row>
    <row r="306" spans="1:10" ht="24" customHeight="1" x14ac:dyDescent="0.2">
      <c r="A306" s="85" t="s">
        <v>1155</v>
      </c>
      <c r="B306" s="2" t="s">
        <v>313</v>
      </c>
      <c r="C306" s="2" t="s">
        <v>1156</v>
      </c>
      <c r="D306" s="2" t="s">
        <v>1724</v>
      </c>
      <c r="E306" s="86" t="s">
        <v>22</v>
      </c>
      <c r="F306" s="131">
        <v>6</v>
      </c>
      <c r="G306" s="91">
        <v>113.94</v>
      </c>
      <c r="H306" s="91">
        <v>683.64</v>
      </c>
      <c r="I306" s="96">
        <v>0.01</v>
      </c>
      <c r="J306" s="96">
        <v>99.37</v>
      </c>
    </row>
    <row r="307" spans="1:10" ht="24" customHeight="1" x14ac:dyDescent="0.2">
      <c r="A307" s="85" t="s">
        <v>108</v>
      </c>
      <c r="B307" s="2" t="s">
        <v>101</v>
      </c>
      <c r="C307" s="2" t="s">
        <v>109</v>
      </c>
      <c r="D307" s="2" t="s">
        <v>1773</v>
      </c>
      <c r="E307" s="86" t="s">
        <v>22</v>
      </c>
      <c r="F307" s="131">
        <v>12</v>
      </c>
      <c r="G307" s="91">
        <v>56.65</v>
      </c>
      <c r="H307" s="91">
        <v>679.8</v>
      </c>
      <c r="I307" s="96">
        <v>0.01</v>
      </c>
      <c r="J307" s="96">
        <v>99.39</v>
      </c>
    </row>
    <row r="308" spans="1:10" ht="36" customHeight="1" x14ac:dyDescent="0.2">
      <c r="A308" s="85" t="s">
        <v>1414</v>
      </c>
      <c r="B308" s="2" t="s">
        <v>14</v>
      </c>
      <c r="C308" s="2" t="s">
        <v>1415</v>
      </c>
      <c r="D308" s="2" t="s">
        <v>1749</v>
      </c>
      <c r="E308" s="86" t="s">
        <v>250</v>
      </c>
      <c r="F308" s="131">
        <v>82.44</v>
      </c>
      <c r="G308" s="91">
        <v>7.86</v>
      </c>
      <c r="H308" s="91">
        <v>647.97</v>
      </c>
      <c r="I308" s="96">
        <v>0.01</v>
      </c>
      <c r="J308" s="96">
        <v>99.4</v>
      </c>
    </row>
    <row r="309" spans="1:10" ht="24" customHeight="1" x14ac:dyDescent="0.2">
      <c r="A309" s="85" t="s">
        <v>1043</v>
      </c>
      <c r="B309" s="2" t="s">
        <v>58</v>
      </c>
      <c r="C309" s="2" t="s">
        <v>1656</v>
      </c>
      <c r="D309" s="2">
        <v>63</v>
      </c>
      <c r="E309" s="86" t="s">
        <v>22</v>
      </c>
      <c r="F309" s="131">
        <v>60</v>
      </c>
      <c r="G309" s="91">
        <v>10.76</v>
      </c>
      <c r="H309" s="91">
        <v>645.6</v>
      </c>
      <c r="I309" s="96">
        <v>0.01</v>
      </c>
      <c r="J309" s="96">
        <v>99.41</v>
      </c>
    </row>
    <row r="310" spans="1:10" ht="24" customHeight="1" x14ac:dyDescent="0.2">
      <c r="A310" s="85" t="s">
        <v>589</v>
      </c>
      <c r="B310" s="2" t="s">
        <v>590</v>
      </c>
      <c r="C310" s="2" t="s">
        <v>591</v>
      </c>
      <c r="D310" s="2" t="s">
        <v>1776</v>
      </c>
      <c r="E310" s="86" t="s">
        <v>13</v>
      </c>
      <c r="F310" s="131">
        <v>100</v>
      </c>
      <c r="G310" s="91">
        <v>6.43</v>
      </c>
      <c r="H310" s="91">
        <v>643</v>
      </c>
      <c r="I310" s="96">
        <v>0.01</v>
      </c>
      <c r="J310" s="96">
        <v>99.43</v>
      </c>
    </row>
    <row r="311" spans="1:10" ht="24" customHeight="1" x14ac:dyDescent="0.2">
      <c r="A311" s="85" t="s">
        <v>1345</v>
      </c>
      <c r="B311" s="2" t="s">
        <v>17</v>
      </c>
      <c r="C311" s="2" t="s">
        <v>1688</v>
      </c>
      <c r="D311" s="2" t="s">
        <v>1761</v>
      </c>
      <c r="E311" s="86" t="s">
        <v>253</v>
      </c>
      <c r="F311" s="131">
        <v>5</v>
      </c>
      <c r="G311" s="91">
        <v>128</v>
      </c>
      <c r="H311" s="91">
        <v>640</v>
      </c>
      <c r="I311" s="96">
        <v>0.01</v>
      </c>
      <c r="J311" s="96">
        <v>99.44</v>
      </c>
    </row>
    <row r="312" spans="1:10" ht="24" customHeight="1" x14ac:dyDescent="0.2">
      <c r="A312" s="85" t="s">
        <v>372</v>
      </c>
      <c r="B312" s="2" t="s">
        <v>14</v>
      </c>
      <c r="C312" s="2" t="s">
        <v>373</v>
      </c>
      <c r="D312" s="2" t="s">
        <v>1729</v>
      </c>
      <c r="E312" s="86" t="s">
        <v>13</v>
      </c>
      <c r="F312" s="131">
        <v>37.299999999999997</v>
      </c>
      <c r="G312" s="91">
        <v>16.71</v>
      </c>
      <c r="H312" s="91">
        <v>623.28</v>
      </c>
      <c r="I312" s="96">
        <v>0.01</v>
      </c>
      <c r="J312" s="96">
        <v>99.46</v>
      </c>
    </row>
    <row r="313" spans="1:10" ht="24" customHeight="1" x14ac:dyDescent="0.2">
      <c r="A313" s="85" t="s">
        <v>99</v>
      </c>
      <c r="B313" s="2" t="s">
        <v>17</v>
      </c>
      <c r="C313" s="2" t="s">
        <v>136</v>
      </c>
      <c r="D313" s="2" t="s">
        <v>1740</v>
      </c>
      <c r="E313" s="86" t="s">
        <v>253</v>
      </c>
      <c r="F313" s="131">
        <v>2</v>
      </c>
      <c r="G313" s="91">
        <v>307.26</v>
      </c>
      <c r="H313" s="91">
        <v>614.52</v>
      </c>
      <c r="I313" s="96">
        <v>0.01</v>
      </c>
      <c r="J313" s="96">
        <v>99.47</v>
      </c>
    </row>
    <row r="314" spans="1:10" ht="36" customHeight="1" x14ac:dyDescent="0.2">
      <c r="A314" s="85" t="s">
        <v>396</v>
      </c>
      <c r="B314" s="2" t="s">
        <v>14</v>
      </c>
      <c r="C314" s="2" t="s">
        <v>397</v>
      </c>
      <c r="D314" s="2" t="s">
        <v>1729</v>
      </c>
      <c r="E314" s="86" t="s">
        <v>13</v>
      </c>
      <c r="F314" s="131">
        <v>17.97</v>
      </c>
      <c r="G314" s="91">
        <v>33.57</v>
      </c>
      <c r="H314" s="91">
        <v>603.25</v>
      </c>
      <c r="I314" s="96">
        <v>0.01</v>
      </c>
      <c r="J314" s="96">
        <v>99.48</v>
      </c>
    </row>
    <row r="315" spans="1:10" ht="36" customHeight="1" x14ac:dyDescent="0.2">
      <c r="A315" s="85" t="s">
        <v>1096</v>
      </c>
      <c r="B315" s="2" t="s">
        <v>14</v>
      </c>
      <c r="C315" s="2" t="s">
        <v>1097</v>
      </c>
      <c r="D315" s="2" t="s">
        <v>1729</v>
      </c>
      <c r="E315" s="86" t="s">
        <v>22</v>
      </c>
      <c r="F315" s="131">
        <v>12</v>
      </c>
      <c r="G315" s="91">
        <v>49.59</v>
      </c>
      <c r="H315" s="91">
        <v>595.08000000000004</v>
      </c>
      <c r="I315" s="96">
        <v>0.01</v>
      </c>
      <c r="J315" s="96">
        <v>99.49</v>
      </c>
    </row>
    <row r="316" spans="1:10" ht="48" customHeight="1" x14ac:dyDescent="0.2">
      <c r="A316" s="85" t="s">
        <v>786</v>
      </c>
      <c r="B316" s="2" t="s">
        <v>14</v>
      </c>
      <c r="C316" s="2" t="s">
        <v>787</v>
      </c>
      <c r="D316" s="2" t="s">
        <v>1720</v>
      </c>
      <c r="E316" s="86" t="s">
        <v>22</v>
      </c>
      <c r="F316" s="131">
        <v>1</v>
      </c>
      <c r="G316" s="91">
        <v>589.75</v>
      </c>
      <c r="H316" s="91">
        <v>589.75</v>
      </c>
      <c r="I316" s="96">
        <v>0.01</v>
      </c>
      <c r="J316" s="96">
        <v>99.51</v>
      </c>
    </row>
    <row r="317" spans="1:10" ht="24" customHeight="1" x14ac:dyDescent="0.2">
      <c r="A317" s="85" t="s">
        <v>40</v>
      </c>
      <c r="B317" s="2" t="s">
        <v>17</v>
      </c>
      <c r="C317" s="2" t="s">
        <v>1638</v>
      </c>
      <c r="D317" s="2" t="s">
        <v>1764</v>
      </c>
      <c r="E317" s="86" t="s">
        <v>249</v>
      </c>
      <c r="F317" s="131">
        <v>26.5</v>
      </c>
      <c r="G317" s="91">
        <v>21.8</v>
      </c>
      <c r="H317" s="91">
        <v>577.70000000000005</v>
      </c>
      <c r="I317" s="96">
        <v>0.01</v>
      </c>
      <c r="J317" s="96">
        <v>99.52</v>
      </c>
    </row>
    <row r="318" spans="1:10" ht="24" customHeight="1" x14ac:dyDescent="0.2">
      <c r="A318" s="85" t="s">
        <v>614</v>
      </c>
      <c r="B318" s="2" t="s">
        <v>479</v>
      </c>
      <c r="C318" s="2" t="s">
        <v>615</v>
      </c>
      <c r="D318" s="2">
        <v>2</v>
      </c>
      <c r="E318" s="86" t="s">
        <v>250</v>
      </c>
      <c r="F318" s="131">
        <v>120</v>
      </c>
      <c r="G318" s="91">
        <v>4.71</v>
      </c>
      <c r="H318" s="91">
        <v>565.20000000000005</v>
      </c>
      <c r="I318" s="96">
        <v>0.01</v>
      </c>
      <c r="J318" s="96">
        <v>99.53</v>
      </c>
    </row>
    <row r="319" spans="1:10" ht="48" customHeight="1" x14ac:dyDescent="0.2">
      <c r="A319" s="85" t="s">
        <v>777</v>
      </c>
      <c r="B319" s="2" t="s">
        <v>14</v>
      </c>
      <c r="C319" s="2" t="s">
        <v>778</v>
      </c>
      <c r="D319" s="2" t="s">
        <v>1720</v>
      </c>
      <c r="E319" s="86" t="s">
        <v>22</v>
      </c>
      <c r="F319" s="131">
        <v>1</v>
      </c>
      <c r="G319" s="91">
        <v>545.04999999999995</v>
      </c>
      <c r="H319" s="91">
        <v>545.04999999999995</v>
      </c>
      <c r="I319" s="96">
        <v>0.01</v>
      </c>
      <c r="J319" s="96">
        <v>99.54</v>
      </c>
    </row>
    <row r="320" spans="1:10" ht="36" customHeight="1" x14ac:dyDescent="0.2">
      <c r="A320" s="85" t="s">
        <v>21</v>
      </c>
      <c r="B320" s="2" t="s">
        <v>17</v>
      </c>
      <c r="C320" s="2" t="s">
        <v>133</v>
      </c>
      <c r="D320" s="2" t="s">
        <v>1725</v>
      </c>
      <c r="E320" s="86" t="s">
        <v>22</v>
      </c>
      <c r="F320" s="131">
        <v>1</v>
      </c>
      <c r="G320" s="91">
        <v>543.33000000000004</v>
      </c>
      <c r="H320" s="91">
        <v>543.33000000000004</v>
      </c>
      <c r="I320" s="96">
        <v>0.01</v>
      </c>
      <c r="J320" s="96">
        <v>99.55</v>
      </c>
    </row>
    <row r="321" spans="1:10" ht="24" customHeight="1" x14ac:dyDescent="0.2">
      <c r="A321" s="85" t="s">
        <v>567</v>
      </c>
      <c r="B321" s="2" t="s">
        <v>12</v>
      </c>
      <c r="C321" s="2" t="s">
        <v>1628</v>
      </c>
      <c r="D321" s="2" t="s">
        <v>1741</v>
      </c>
      <c r="E321" s="86" t="s">
        <v>253</v>
      </c>
      <c r="F321" s="131">
        <v>1</v>
      </c>
      <c r="G321" s="91">
        <v>540</v>
      </c>
      <c r="H321" s="91">
        <v>540</v>
      </c>
      <c r="I321" s="96">
        <v>0.01</v>
      </c>
      <c r="J321" s="96">
        <v>99.57</v>
      </c>
    </row>
    <row r="322" spans="1:10" ht="24" customHeight="1" x14ac:dyDescent="0.2">
      <c r="A322" s="85" t="s">
        <v>612</v>
      </c>
      <c r="B322" s="2" t="s">
        <v>17</v>
      </c>
      <c r="C322" s="2" t="s">
        <v>1635</v>
      </c>
      <c r="D322" s="2" t="s">
        <v>1771</v>
      </c>
      <c r="E322" s="86" t="s">
        <v>253</v>
      </c>
      <c r="F322" s="131">
        <v>40</v>
      </c>
      <c r="G322" s="91">
        <v>13.24</v>
      </c>
      <c r="H322" s="91">
        <v>529.6</v>
      </c>
      <c r="I322" s="96">
        <v>0.01</v>
      </c>
      <c r="J322" s="96">
        <v>99.58</v>
      </c>
    </row>
    <row r="323" spans="1:10" ht="24" customHeight="1" x14ac:dyDescent="0.2">
      <c r="A323" s="85" t="s">
        <v>1268</v>
      </c>
      <c r="B323" s="2" t="s">
        <v>58</v>
      </c>
      <c r="C323" s="2" t="s">
        <v>1678</v>
      </c>
      <c r="D323" s="2">
        <v>111</v>
      </c>
      <c r="E323" s="86" t="s">
        <v>22</v>
      </c>
      <c r="F323" s="131">
        <v>2</v>
      </c>
      <c r="G323" s="91">
        <v>263.97000000000003</v>
      </c>
      <c r="H323" s="91">
        <v>527.94000000000005</v>
      </c>
      <c r="I323" s="96">
        <v>0.01</v>
      </c>
      <c r="J323" s="96">
        <v>99.59</v>
      </c>
    </row>
    <row r="324" spans="1:10" ht="24" customHeight="1" x14ac:dyDescent="0.2">
      <c r="A324" s="85" t="s">
        <v>478</v>
      </c>
      <c r="B324" s="2" t="s">
        <v>479</v>
      </c>
      <c r="C324" s="2" t="s">
        <v>480</v>
      </c>
      <c r="D324" s="2">
        <v>7</v>
      </c>
      <c r="E324" s="86" t="s">
        <v>368</v>
      </c>
      <c r="F324" s="131">
        <v>4</v>
      </c>
      <c r="G324" s="91">
        <v>131.57</v>
      </c>
      <c r="H324" s="91">
        <v>526.28</v>
      </c>
      <c r="I324" s="96">
        <v>0.01</v>
      </c>
      <c r="J324" s="96">
        <v>99.6</v>
      </c>
    </row>
    <row r="325" spans="1:10" ht="24" customHeight="1" x14ac:dyDescent="0.2">
      <c r="A325" s="85" t="s">
        <v>502</v>
      </c>
      <c r="B325" s="2" t="s">
        <v>17</v>
      </c>
      <c r="C325" s="2" t="s">
        <v>533</v>
      </c>
      <c r="D325" s="2" t="s">
        <v>1777</v>
      </c>
      <c r="E325" s="86" t="s">
        <v>253</v>
      </c>
      <c r="F325" s="131">
        <v>6</v>
      </c>
      <c r="G325" s="91">
        <v>83.1</v>
      </c>
      <c r="H325" s="91">
        <v>498.6</v>
      </c>
      <c r="I325" s="96">
        <v>0.01</v>
      </c>
      <c r="J325" s="96">
        <v>99.61</v>
      </c>
    </row>
    <row r="326" spans="1:10" ht="24" customHeight="1" x14ac:dyDescent="0.2">
      <c r="A326" s="85" t="s">
        <v>995</v>
      </c>
      <c r="B326" s="2" t="s">
        <v>101</v>
      </c>
      <c r="C326" s="2" t="s">
        <v>1654</v>
      </c>
      <c r="D326" s="2" t="s">
        <v>1778</v>
      </c>
      <c r="E326" s="86" t="s">
        <v>22</v>
      </c>
      <c r="F326" s="131">
        <v>10</v>
      </c>
      <c r="G326" s="91">
        <v>48.54</v>
      </c>
      <c r="H326" s="91">
        <v>485.4</v>
      </c>
      <c r="I326" s="96">
        <v>0.01</v>
      </c>
      <c r="J326" s="96">
        <v>99.62</v>
      </c>
    </row>
    <row r="327" spans="1:10" ht="24" customHeight="1" x14ac:dyDescent="0.2">
      <c r="A327" s="85" t="s">
        <v>559</v>
      </c>
      <c r="B327" s="2" t="s">
        <v>58</v>
      </c>
      <c r="C327" s="2" t="s">
        <v>560</v>
      </c>
      <c r="D327" s="2">
        <v>16</v>
      </c>
      <c r="E327" s="86" t="s">
        <v>22</v>
      </c>
      <c r="F327" s="131">
        <v>1</v>
      </c>
      <c r="G327" s="91">
        <v>485</v>
      </c>
      <c r="H327" s="91">
        <v>485</v>
      </c>
      <c r="I327" s="96">
        <v>0.01</v>
      </c>
      <c r="J327" s="96">
        <v>99.63</v>
      </c>
    </row>
    <row r="328" spans="1:10" ht="48" customHeight="1" x14ac:dyDescent="0.2">
      <c r="A328" s="85" t="s">
        <v>939</v>
      </c>
      <c r="B328" s="2" t="s">
        <v>14</v>
      </c>
      <c r="C328" s="2" t="s">
        <v>940</v>
      </c>
      <c r="D328" s="2" t="s">
        <v>1729</v>
      </c>
      <c r="E328" s="86" t="s">
        <v>22</v>
      </c>
      <c r="F328" s="131">
        <v>8</v>
      </c>
      <c r="G328" s="91">
        <v>60.04</v>
      </c>
      <c r="H328" s="91">
        <v>480.32</v>
      </c>
      <c r="I328" s="96">
        <v>0.01</v>
      </c>
      <c r="J328" s="96">
        <v>99.64</v>
      </c>
    </row>
    <row r="329" spans="1:10" ht="36" customHeight="1" x14ac:dyDescent="0.2">
      <c r="A329" s="85" t="s">
        <v>1146</v>
      </c>
      <c r="B329" s="2" t="s">
        <v>313</v>
      </c>
      <c r="C329" s="2" t="s">
        <v>1147</v>
      </c>
      <c r="D329" s="2" t="s">
        <v>1724</v>
      </c>
      <c r="E329" s="86" t="s">
        <v>13</v>
      </c>
      <c r="F329" s="131">
        <v>20.9</v>
      </c>
      <c r="G329" s="91">
        <v>22.97</v>
      </c>
      <c r="H329" s="91">
        <v>480.07</v>
      </c>
      <c r="I329" s="96">
        <v>0.01</v>
      </c>
      <c r="J329" s="96">
        <v>99.65</v>
      </c>
    </row>
    <row r="330" spans="1:10" ht="36" customHeight="1" x14ac:dyDescent="0.2">
      <c r="A330" s="85" t="s">
        <v>77</v>
      </c>
      <c r="B330" s="2" t="s">
        <v>14</v>
      </c>
      <c r="C330" s="2" t="s">
        <v>78</v>
      </c>
      <c r="D330" s="2" t="s">
        <v>1729</v>
      </c>
      <c r="E330" s="86" t="s">
        <v>13</v>
      </c>
      <c r="F330" s="131">
        <v>32.78</v>
      </c>
      <c r="G330" s="91">
        <v>14.32</v>
      </c>
      <c r="H330" s="91">
        <v>469.4</v>
      </c>
      <c r="I330" s="96">
        <v>0.01</v>
      </c>
      <c r="J330" s="96">
        <v>99.66</v>
      </c>
    </row>
    <row r="331" spans="1:10" ht="24" customHeight="1" x14ac:dyDescent="0.2">
      <c r="A331" s="85" t="s">
        <v>427</v>
      </c>
      <c r="B331" s="2" t="s">
        <v>14</v>
      </c>
      <c r="C331" s="2" t="s">
        <v>428</v>
      </c>
      <c r="D331" s="2" t="s">
        <v>1720</v>
      </c>
      <c r="E331" s="86" t="s">
        <v>13</v>
      </c>
      <c r="F331" s="131">
        <v>40</v>
      </c>
      <c r="G331" s="91">
        <v>11.09</v>
      </c>
      <c r="H331" s="91">
        <v>443.6</v>
      </c>
      <c r="I331" s="96">
        <v>0.01</v>
      </c>
      <c r="J331" s="96">
        <v>99.67</v>
      </c>
    </row>
    <row r="332" spans="1:10" ht="24" customHeight="1" x14ac:dyDescent="0.2">
      <c r="A332" s="85" t="s">
        <v>492</v>
      </c>
      <c r="B332" s="2" t="s">
        <v>313</v>
      </c>
      <c r="C332" s="2" t="s">
        <v>493</v>
      </c>
      <c r="D332" s="2" t="s">
        <v>1724</v>
      </c>
      <c r="E332" s="86" t="s">
        <v>494</v>
      </c>
      <c r="F332" s="131">
        <v>6</v>
      </c>
      <c r="G332" s="91">
        <v>73.77</v>
      </c>
      <c r="H332" s="91">
        <v>442.62</v>
      </c>
      <c r="I332" s="96">
        <v>0.01</v>
      </c>
      <c r="J332" s="96">
        <v>99.68</v>
      </c>
    </row>
    <row r="333" spans="1:10" ht="36" customHeight="1" x14ac:dyDescent="0.2">
      <c r="A333" s="85" t="s">
        <v>442</v>
      </c>
      <c r="B333" s="2" t="s">
        <v>14</v>
      </c>
      <c r="C333" s="2" t="s">
        <v>443</v>
      </c>
      <c r="D333" s="2" t="s">
        <v>1729</v>
      </c>
      <c r="E333" s="86" t="s">
        <v>22</v>
      </c>
      <c r="F333" s="131">
        <v>82</v>
      </c>
      <c r="G333" s="91">
        <v>5.35</v>
      </c>
      <c r="H333" s="91">
        <v>438.7</v>
      </c>
      <c r="I333" s="96">
        <v>0.01</v>
      </c>
      <c r="J333" s="96">
        <v>99.69</v>
      </c>
    </row>
    <row r="334" spans="1:10" ht="24" customHeight="1" x14ac:dyDescent="0.2">
      <c r="A334" s="85" t="s">
        <v>1314</v>
      </c>
      <c r="B334" s="2" t="s">
        <v>14</v>
      </c>
      <c r="C334" s="2" t="s">
        <v>1315</v>
      </c>
      <c r="D334" s="2" t="s">
        <v>1747</v>
      </c>
      <c r="E334" s="86" t="s">
        <v>249</v>
      </c>
      <c r="F334" s="131">
        <v>23.2</v>
      </c>
      <c r="G334" s="91">
        <v>18.82</v>
      </c>
      <c r="H334" s="91">
        <v>436.62</v>
      </c>
      <c r="I334" s="96">
        <v>0.01</v>
      </c>
      <c r="J334" s="96">
        <v>99.7</v>
      </c>
    </row>
    <row r="335" spans="1:10" ht="36" customHeight="1" x14ac:dyDescent="0.2">
      <c r="A335" s="85" t="s">
        <v>795</v>
      </c>
      <c r="B335" s="2" t="s">
        <v>14</v>
      </c>
      <c r="C335" s="2" t="s">
        <v>796</v>
      </c>
      <c r="D335" s="2" t="s">
        <v>1720</v>
      </c>
      <c r="E335" s="86" t="s">
        <v>13</v>
      </c>
      <c r="F335" s="131">
        <v>51.94</v>
      </c>
      <c r="G335" s="91">
        <v>8.23</v>
      </c>
      <c r="H335" s="91">
        <v>427.46</v>
      </c>
      <c r="I335" s="96">
        <v>0.01</v>
      </c>
      <c r="J335" s="96">
        <v>99.71</v>
      </c>
    </row>
    <row r="336" spans="1:10" ht="24" customHeight="1" x14ac:dyDescent="0.2">
      <c r="A336" s="85" t="s">
        <v>562</v>
      </c>
      <c r="B336" s="2" t="s">
        <v>58</v>
      </c>
      <c r="C336" s="2" t="s">
        <v>563</v>
      </c>
      <c r="D336" s="2">
        <v>16</v>
      </c>
      <c r="E336" s="86" t="s">
        <v>22</v>
      </c>
      <c r="F336" s="131">
        <v>1</v>
      </c>
      <c r="G336" s="91">
        <v>412</v>
      </c>
      <c r="H336" s="91">
        <v>412</v>
      </c>
      <c r="I336" s="96">
        <v>0.01</v>
      </c>
      <c r="J336" s="96">
        <v>99.72</v>
      </c>
    </row>
    <row r="337" spans="1:10" ht="24" customHeight="1" x14ac:dyDescent="0.2">
      <c r="A337" s="85" t="s">
        <v>625</v>
      </c>
      <c r="B337" s="2" t="s">
        <v>17</v>
      </c>
      <c r="C337" s="2" t="s">
        <v>1637</v>
      </c>
      <c r="D337" s="2" t="s">
        <v>1764</v>
      </c>
      <c r="E337" s="86" t="s">
        <v>250</v>
      </c>
      <c r="F337" s="131">
        <v>40</v>
      </c>
      <c r="G337" s="91">
        <v>10.16</v>
      </c>
      <c r="H337" s="91">
        <v>406.4</v>
      </c>
      <c r="I337" s="96">
        <v>0.01</v>
      </c>
      <c r="J337" s="96">
        <v>99.73</v>
      </c>
    </row>
    <row r="338" spans="1:10" ht="24" customHeight="1" x14ac:dyDescent="0.2">
      <c r="A338" s="85" t="s">
        <v>1584</v>
      </c>
      <c r="B338" s="2" t="s">
        <v>17</v>
      </c>
      <c r="C338" s="2" t="s">
        <v>1704</v>
      </c>
      <c r="D338" s="2" t="s">
        <v>1768</v>
      </c>
      <c r="E338" s="86" t="s">
        <v>253</v>
      </c>
      <c r="F338" s="131">
        <v>6</v>
      </c>
      <c r="G338" s="91">
        <v>67.34</v>
      </c>
      <c r="H338" s="91">
        <v>404.04</v>
      </c>
      <c r="I338" s="96">
        <v>0.01</v>
      </c>
      <c r="J338" s="96">
        <v>99.74</v>
      </c>
    </row>
    <row r="339" spans="1:10" ht="24" customHeight="1" x14ac:dyDescent="0.2">
      <c r="A339" s="85" t="s">
        <v>115</v>
      </c>
      <c r="B339" s="2" t="s">
        <v>58</v>
      </c>
      <c r="C339" s="2" t="s">
        <v>116</v>
      </c>
      <c r="D339" s="2">
        <v>190</v>
      </c>
      <c r="E339" s="86" t="s">
        <v>22</v>
      </c>
      <c r="F339" s="131">
        <v>2</v>
      </c>
      <c r="G339" s="91">
        <v>199.4</v>
      </c>
      <c r="H339" s="91">
        <v>398.8</v>
      </c>
      <c r="I339" s="96">
        <v>0.01</v>
      </c>
      <c r="J339" s="96">
        <v>99.74</v>
      </c>
    </row>
    <row r="340" spans="1:10" ht="24" customHeight="1" x14ac:dyDescent="0.2">
      <c r="A340" s="85" t="s">
        <v>484</v>
      </c>
      <c r="B340" s="2" t="s">
        <v>17</v>
      </c>
      <c r="C340" s="2" t="s">
        <v>524</v>
      </c>
      <c r="D340" s="2" t="s">
        <v>1725</v>
      </c>
      <c r="E340" s="86" t="s">
        <v>253</v>
      </c>
      <c r="F340" s="131">
        <v>12</v>
      </c>
      <c r="G340" s="91">
        <v>32.619999999999997</v>
      </c>
      <c r="H340" s="91">
        <v>391.44</v>
      </c>
      <c r="I340" s="96">
        <v>0.01</v>
      </c>
      <c r="J340" s="96">
        <v>99.75</v>
      </c>
    </row>
    <row r="341" spans="1:10" ht="24" customHeight="1" x14ac:dyDescent="0.2">
      <c r="A341" s="85" t="s">
        <v>497</v>
      </c>
      <c r="B341" s="2" t="s">
        <v>17</v>
      </c>
      <c r="C341" s="2" t="s">
        <v>529</v>
      </c>
      <c r="D341" s="2" t="s">
        <v>1725</v>
      </c>
      <c r="E341" s="86" t="s">
        <v>253</v>
      </c>
      <c r="F341" s="131">
        <v>6</v>
      </c>
      <c r="G341" s="91">
        <v>63.02</v>
      </c>
      <c r="H341" s="91">
        <v>378.12</v>
      </c>
      <c r="I341" s="96">
        <v>0.01</v>
      </c>
      <c r="J341" s="96">
        <v>99.76</v>
      </c>
    </row>
    <row r="342" spans="1:10" ht="36" customHeight="1" x14ac:dyDescent="0.2">
      <c r="A342" s="85" t="s">
        <v>844</v>
      </c>
      <c r="B342" s="2" t="s">
        <v>14</v>
      </c>
      <c r="C342" s="2" t="s">
        <v>845</v>
      </c>
      <c r="D342" s="2" t="s">
        <v>1720</v>
      </c>
      <c r="E342" s="86" t="s">
        <v>22</v>
      </c>
      <c r="F342" s="131">
        <v>25</v>
      </c>
      <c r="G342" s="91">
        <v>13.83</v>
      </c>
      <c r="H342" s="91">
        <v>345.75</v>
      </c>
      <c r="I342" s="96">
        <v>0.01</v>
      </c>
      <c r="J342" s="96">
        <v>99.77</v>
      </c>
    </row>
    <row r="343" spans="1:10" ht="24" customHeight="1" x14ac:dyDescent="0.2">
      <c r="A343" s="85" t="s">
        <v>513</v>
      </c>
      <c r="B343" s="2" t="s">
        <v>17</v>
      </c>
      <c r="C343" s="2" t="s">
        <v>542</v>
      </c>
      <c r="D343" s="2" t="s">
        <v>1725</v>
      </c>
      <c r="E343" s="86" t="s">
        <v>253</v>
      </c>
      <c r="F343" s="131">
        <v>1</v>
      </c>
      <c r="G343" s="91">
        <v>336.51</v>
      </c>
      <c r="H343" s="91">
        <v>336.51</v>
      </c>
      <c r="I343" s="96">
        <v>0.01</v>
      </c>
      <c r="J343" s="96">
        <v>99.78</v>
      </c>
    </row>
    <row r="344" spans="1:10" ht="36" customHeight="1" x14ac:dyDescent="0.2">
      <c r="A344" s="85" t="s">
        <v>425</v>
      </c>
      <c r="B344" s="2" t="s">
        <v>14</v>
      </c>
      <c r="C344" s="2" t="s">
        <v>426</v>
      </c>
      <c r="D344" s="2" t="s">
        <v>1720</v>
      </c>
      <c r="E344" s="86" t="s">
        <v>22</v>
      </c>
      <c r="F344" s="131">
        <v>6</v>
      </c>
      <c r="G344" s="91">
        <v>55.45</v>
      </c>
      <c r="H344" s="91">
        <v>332.7</v>
      </c>
      <c r="I344" s="96">
        <v>0.01</v>
      </c>
      <c r="J344" s="96">
        <v>99.78</v>
      </c>
    </row>
    <row r="345" spans="1:10" ht="48" customHeight="1" x14ac:dyDescent="0.2">
      <c r="A345" s="85" t="s">
        <v>992</v>
      </c>
      <c r="B345" s="2" t="s">
        <v>14</v>
      </c>
      <c r="C345" s="2" t="s">
        <v>993</v>
      </c>
      <c r="D345" s="2" t="s">
        <v>1729</v>
      </c>
      <c r="E345" s="86" t="s">
        <v>22</v>
      </c>
      <c r="F345" s="131">
        <v>16</v>
      </c>
      <c r="G345" s="91">
        <v>20.32</v>
      </c>
      <c r="H345" s="91">
        <v>325.12</v>
      </c>
      <c r="I345" s="96">
        <v>0.01</v>
      </c>
      <c r="J345" s="96">
        <v>99.79</v>
      </c>
    </row>
    <row r="346" spans="1:10" ht="24" customHeight="1" x14ac:dyDescent="0.2">
      <c r="A346" s="85" t="s">
        <v>288</v>
      </c>
      <c r="B346" s="2" t="s">
        <v>14</v>
      </c>
      <c r="C346" s="2" t="s">
        <v>289</v>
      </c>
      <c r="D346" s="2" t="s">
        <v>1749</v>
      </c>
      <c r="E346" s="86" t="s">
        <v>250</v>
      </c>
      <c r="F346" s="131">
        <v>58.08</v>
      </c>
      <c r="G346" s="91">
        <v>5.5</v>
      </c>
      <c r="H346" s="91">
        <v>319.44</v>
      </c>
      <c r="I346" s="96">
        <v>0.01</v>
      </c>
      <c r="J346" s="96">
        <v>99.8</v>
      </c>
    </row>
    <row r="347" spans="1:10" ht="24" customHeight="1" x14ac:dyDescent="0.2">
      <c r="A347" s="85" t="s">
        <v>263</v>
      </c>
      <c r="B347" s="2" t="s">
        <v>14</v>
      </c>
      <c r="C347" s="2" t="s">
        <v>264</v>
      </c>
      <c r="D347" s="2" t="s">
        <v>1749</v>
      </c>
      <c r="E347" s="86" t="s">
        <v>22</v>
      </c>
      <c r="F347" s="131">
        <v>30</v>
      </c>
      <c r="G347" s="91">
        <v>10.51</v>
      </c>
      <c r="H347" s="91">
        <v>315.3</v>
      </c>
      <c r="I347" s="96">
        <v>0.01</v>
      </c>
      <c r="J347" s="96">
        <v>99.8</v>
      </c>
    </row>
    <row r="348" spans="1:10" ht="48" customHeight="1" x14ac:dyDescent="0.2">
      <c r="A348" s="85" t="s">
        <v>1087</v>
      </c>
      <c r="B348" s="2" t="s">
        <v>14</v>
      </c>
      <c r="C348" s="2" t="s">
        <v>1088</v>
      </c>
      <c r="D348" s="2" t="s">
        <v>1729</v>
      </c>
      <c r="E348" s="86" t="s">
        <v>22</v>
      </c>
      <c r="F348" s="131">
        <v>8</v>
      </c>
      <c r="G348" s="91">
        <v>36.53</v>
      </c>
      <c r="H348" s="91">
        <v>292.24</v>
      </c>
      <c r="I348" s="96">
        <v>0.01</v>
      </c>
      <c r="J348" s="96">
        <v>99.81</v>
      </c>
    </row>
    <row r="349" spans="1:10" ht="48" customHeight="1" x14ac:dyDescent="0.2">
      <c r="A349" s="85" t="s">
        <v>1022</v>
      </c>
      <c r="B349" s="2" t="s">
        <v>14</v>
      </c>
      <c r="C349" s="2" t="s">
        <v>1023</v>
      </c>
      <c r="D349" s="2" t="s">
        <v>1729</v>
      </c>
      <c r="E349" s="86" t="s">
        <v>22</v>
      </c>
      <c r="F349" s="131">
        <v>8</v>
      </c>
      <c r="G349" s="91">
        <v>35.78</v>
      </c>
      <c r="H349" s="91">
        <v>286.24</v>
      </c>
      <c r="I349" s="96">
        <v>0.01</v>
      </c>
      <c r="J349" s="96">
        <v>99.82</v>
      </c>
    </row>
    <row r="350" spans="1:10" ht="24" customHeight="1" x14ac:dyDescent="0.2">
      <c r="A350" s="85" t="s">
        <v>125</v>
      </c>
      <c r="B350" s="2" t="s">
        <v>17</v>
      </c>
      <c r="C350" s="2" t="s">
        <v>145</v>
      </c>
      <c r="D350" s="2" t="s">
        <v>1751</v>
      </c>
      <c r="E350" s="86" t="s">
        <v>253</v>
      </c>
      <c r="F350" s="131">
        <v>4</v>
      </c>
      <c r="G350" s="91">
        <v>66.83</v>
      </c>
      <c r="H350" s="91">
        <v>267.32</v>
      </c>
      <c r="I350" s="96">
        <v>0.01</v>
      </c>
      <c r="J350" s="96">
        <v>99.82</v>
      </c>
    </row>
    <row r="351" spans="1:10" ht="36" customHeight="1" x14ac:dyDescent="0.2">
      <c r="A351" s="85" t="s">
        <v>975</v>
      </c>
      <c r="B351" s="2" t="s">
        <v>14</v>
      </c>
      <c r="C351" s="2" t="s">
        <v>976</v>
      </c>
      <c r="D351" s="2" t="s">
        <v>1729</v>
      </c>
      <c r="E351" s="86" t="s">
        <v>22</v>
      </c>
      <c r="F351" s="131">
        <v>28</v>
      </c>
      <c r="G351" s="91">
        <v>8.77</v>
      </c>
      <c r="H351" s="91">
        <v>245.56</v>
      </c>
      <c r="I351" s="96">
        <v>0.01</v>
      </c>
      <c r="J351" s="96">
        <v>99.83</v>
      </c>
    </row>
    <row r="352" spans="1:10" ht="36" customHeight="1" x14ac:dyDescent="0.2">
      <c r="A352" s="85" t="s">
        <v>514</v>
      </c>
      <c r="B352" s="2" t="s">
        <v>17</v>
      </c>
      <c r="C352" s="2" t="s">
        <v>543</v>
      </c>
      <c r="D352" s="2" t="s">
        <v>1779</v>
      </c>
      <c r="E352" s="86" t="s">
        <v>253</v>
      </c>
      <c r="F352" s="131">
        <v>1</v>
      </c>
      <c r="G352" s="91">
        <v>244.56</v>
      </c>
      <c r="H352" s="91">
        <v>244.56</v>
      </c>
      <c r="I352" s="96">
        <v>0.01</v>
      </c>
      <c r="J352" s="96">
        <v>99.83</v>
      </c>
    </row>
    <row r="353" spans="1:10" ht="24" customHeight="1" x14ac:dyDescent="0.2">
      <c r="A353" s="85" t="s">
        <v>507</v>
      </c>
      <c r="B353" s="2" t="s">
        <v>17</v>
      </c>
      <c r="C353" s="2" t="s">
        <v>536</v>
      </c>
      <c r="D353" s="2" t="s">
        <v>1736</v>
      </c>
      <c r="E353" s="86" t="s">
        <v>253</v>
      </c>
      <c r="F353" s="131">
        <v>10</v>
      </c>
      <c r="G353" s="91">
        <v>24.17</v>
      </c>
      <c r="H353" s="91">
        <v>241.7</v>
      </c>
      <c r="I353" s="96">
        <v>0.01</v>
      </c>
      <c r="J353" s="96">
        <v>99.84</v>
      </c>
    </row>
    <row r="354" spans="1:10" ht="60" customHeight="1" x14ac:dyDescent="0.2">
      <c r="A354" s="85" t="s">
        <v>1115</v>
      </c>
      <c r="B354" s="2" t="s">
        <v>14</v>
      </c>
      <c r="C354" s="2" t="s">
        <v>1116</v>
      </c>
      <c r="D354" s="2" t="s">
        <v>1729</v>
      </c>
      <c r="E354" s="86" t="s">
        <v>22</v>
      </c>
      <c r="F354" s="131">
        <v>2</v>
      </c>
      <c r="G354" s="91">
        <v>113.01</v>
      </c>
      <c r="H354" s="91">
        <v>226.02</v>
      </c>
      <c r="I354" s="96">
        <v>0</v>
      </c>
      <c r="J354" s="96">
        <v>99.84</v>
      </c>
    </row>
    <row r="355" spans="1:10" ht="48" customHeight="1" x14ac:dyDescent="0.2">
      <c r="A355" s="85" t="s">
        <v>1006</v>
      </c>
      <c r="B355" s="2" t="s">
        <v>14</v>
      </c>
      <c r="C355" s="2" t="s">
        <v>1007</v>
      </c>
      <c r="D355" s="2" t="s">
        <v>1729</v>
      </c>
      <c r="E355" s="86" t="s">
        <v>22</v>
      </c>
      <c r="F355" s="131">
        <v>26</v>
      </c>
      <c r="G355" s="91">
        <v>8.58</v>
      </c>
      <c r="H355" s="91">
        <v>223.08</v>
      </c>
      <c r="I355" s="96">
        <v>0</v>
      </c>
      <c r="J355" s="96">
        <v>99.85</v>
      </c>
    </row>
    <row r="356" spans="1:10" ht="24" customHeight="1" x14ac:dyDescent="0.2">
      <c r="A356" s="85" t="s">
        <v>1602</v>
      </c>
      <c r="B356" s="2" t="s">
        <v>14</v>
      </c>
      <c r="C356" s="2" t="s">
        <v>1603</v>
      </c>
      <c r="D356" s="2" t="s">
        <v>1720</v>
      </c>
      <c r="E356" s="86" t="s">
        <v>22</v>
      </c>
      <c r="F356" s="131">
        <v>10</v>
      </c>
      <c r="G356" s="91">
        <v>21.87</v>
      </c>
      <c r="H356" s="91">
        <v>218.7</v>
      </c>
      <c r="I356" s="96">
        <v>0</v>
      </c>
      <c r="J356" s="96">
        <v>99.85</v>
      </c>
    </row>
    <row r="357" spans="1:10" ht="36" customHeight="1" x14ac:dyDescent="0.2">
      <c r="A357" s="85" t="s">
        <v>440</v>
      </c>
      <c r="B357" s="2" t="s">
        <v>14</v>
      </c>
      <c r="C357" s="2" t="s">
        <v>441</v>
      </c>
      <c r="D357" s="2" t="s">
        <v>1729</v>
      </c>
      <c r="E357" s="86" t="s">
        <v>22</v>
      </c>
      <c r="F357" s="131">
        <v>60</v>
      </c>
      <c r="G357" s="91">
        <v>3.6</v>
      </c>
      <c r="H357" s="91">
        <v>216</v>
      </c>
      <c r="I357" s="96">
        <v>0</v>
      </c>
      <c r="J357" s="96">
        <v>99.86</v>
      </c>
    </row>
    <row r="358" spans="1:10" ht="24" customHeight="1" x14ac:dyDescent="0.2">
      <c r="A358" s="85" t="s">
        <v>1447</v>
      </c>
      <c r="B358" s="2" t="s">
        <v>313</v>
      </c>
      <c r="C358" s="2" t="s">
        <v>1448</v>
      </c>
      <c r="D358" s="2" t="s">
        <v>1724</v>
      </c>
      <c r="E358" s="86" t="s">
        <v>494</v>
      </c>
      <c r="F358" s="131">
        <v>2</v>
      </c>
      <c r="G358" s="91">
        <v>104.44</v>
      </c>
      <c r="H358" s="91">
        <v>208.88</v>
      </c>
      <c r="I358" s="96">
        <v>0</v>
      </c>
      <c r="J358" s="96">
        <v>99.86</v>
      </c>
    </row>
    <row r="359" spans="1:10" ht="36" customHeight="1" x14ac:dyDescent="0.2">
      <c r="A359" s="85" t="s">
        <v>79</v>
      </c>
      <c r="B359" s="2" t="s">
        <v>14</v>
      </c>
      <c r="C359" s="2" t="s">
        <v>80</v>
      </c>
      <c r="D359" s="2" t="s">
        <v>1729</v>
      </c>
      <c r="E359" s="86" t="s">
        <v>22</v>
      </c>
      <c r="F359" s="131">
        <v>16</v>
      </c>
      <c r="G359" s="91">
        <v>12.88</v>
      </c>
      <c r="H359" s="91">
        <v>206.08</v>
      </c>
      <c r="I359" s="96">
        <v>0</v>
      </c>
      <c r="J359" s="96">
        <v>99.86</v>
      </c>
    </row>
    <row r="360" spans="1:10" ht="36" customHeight="1" x14ac:dyDescent="0.2">
      <c r="A360" s="85" t="s">
        <v>850</v>
      </c>
      <c r="B360" s="2" t="s">
        <v>14</v>
      </c>
      <c r="C360" s="2" t="s">
        <v>851</v>
      </c>
      <c r="D360" s="2" t="s">
        <v>1720</v>
      </c>
      <c r="E360" s="86" t="s">
        <v>22</v>
      </c>
      <c r="F360" s="131">
        <v>6</v>
      </c>
      <c r="G360" s="91">
        <v>32.79</v>
      </c>
      <c r="H360" s="91">
        <v>196.74</v>
      </c>
      <c r="I360" s="96">
        <v>0</v>
      </c>
      <c r="J360" s="96">
        <v>99.87</v>
      </c>
    </row>
    <row r="361" spans="1:10" ht="24" customHeight="1" x14ac:dyDescent="0.2">
      <c r="A361" s="85" t="s">
        <v>102</v>
      </c>
      <c r="B361" s="2" t="s">
        <v>101</v>
      </c>
      <c r="C361" s="2" t="s">
        <v>103</v>
      </c>
      <c r="D361" s="2" t="s">
        <v>1773</v>
      </c>
      <c r="E361" s="86" t="s">
        <v>22</v>
      </c>
      <c r="F361" s="131">
        <v>2</v>
      </c>
      <c r="G361" s="91">
        <v>97</v>
      </c>
      <c r="H361" s="91">
        <v>194</v>
      </c>
      <c r="I361" s="96">
        <v>0</v>
      </c>
      <c r="J361" s="96">
        <v>99.87</v>
      </c>
    </row>
    <row r="362" spans="1:10" ht="36" customHeight="1" x14ac:dyDescent="0.2">
      <c r="A362" s="85" t="s">
        <v>826</v>
      </c>
      <c r="B362" s="2" t="s">
        <v>14</v>
      </c>
      <c r="C362" s="2" t="s">
        <v>827</v>
      </c>
      <c r="D362" s="2" t="s">
        <v>1720</v>
      </c>
      <c r="E362" s="86" t="s">
        <v>22</v>
      </c>
      <c r="F362" s="131">
        <v>30</v>
      </c>
      <c r="G362" s="91">
        <v>6.11</v>
      </c>
      <c r="H362" s="91">
        <v>183.3</v>
      </c>
      <c r="I362" s="96">
        <v>0</v>
      </c>
      <c r="J362" s="96">
        <v>99.88</v>
      </c>
    </row>
    <row r="363" spans="1:10" ht="24" customHeight="1" x14ac:dyDescent="0.2">
      <c r="A363" s="85" t="s">
        <v>1398</v>
      </c>
      <c r="B363" s="2" t="s">
        <v>17</v>
      </c>
      <c r="C363" s="2" t="s">
        <v>1691</v>
      </c>
      <c r="D363" s="2" t="s">
        <v>1764</v>
      </c>
      <c r="E363" s="86" t="s">
        <v>253</v>
      </c>
      <c r="F363" s="131">
        <v>12</v>
      </c>
      <c r="G363" s="91">
        <v>14.88</v>
      </c>
      <c r="H363" s="91">
        <v>178.56</v>
      </c>
      <c r="I363" s="96">
        <v>0</v>
      </c>
      <c r="J363" s="96">
        <v>99.88</v>
      </c>
    </row>
    <row r="364" spans="1:10" ht="60" customHeight="1" x14ac:dyDescent="0.2">
      <c r="A364" s="85" t="s">
        <v>945</v>
      </c>
      <c r="B364" s="2" t="s">
        <v>14</v>
      </c>
      <c r="C364" s="2" t="s">
        <v>946</v>
      </c>
      <c r="D364" s="2" t="s">
        <v>1729</v>
      </c>
      <c r="E364" s="86" t="s">
        <v>22</v>
      </c>
      <c r="F364" s="131">
        <v>6</v>
      </c>
      <c r="G364" s="91">
        <v>29.69</v>
      </c>
      <c r="H364" s="91">
        <v>178.14</v>
      </c>
      <c r="I364" s="96">
        <v>0</v>
      </c>
      <c r="J364" s="96">
        <v>99.88</v>
      </c>
    </row>
    <row r="365" spans="1:10" ht="48" customHeight="1" x14ac:dyDescent="0.2">
      <c r="A365" s="85" t="s">
        <v>69</v>
      </c>
      <c r="B365" s="2" t="s">
        <v>14</v>
      </c>
      <c r="C365" s="2" t="s">
        <v>70</v>
      </c>
      <c r="D365" s="2" t="s">
        <v>1729</v>
      </c>
      <c r="E365" s="86" t="s">
        <v>22</v>
      </c>
      <c r="F365" s="131">
        <v>22</v>
      </c>
      <c r="G365" s="91">
        <v>7.94</v>
      </c>
      <c r="H365" s="91">
        <v>174.68</v>
      </c>
      <c r="I365" s="96">
        <v>0</v>
      </c>
      <c r="J365" s="96">
        <v>99.89</v>
      </c>
    </row>
    <row r="366" spans="1:10" ht="24" customHeight="1" x14ac:dyDescent="0.2">
      <c r="A366" s="85" t="s">
        <v>410</v>
      </c>
      <c r="B366" s="2" t="s">
        <v>17</v>
      </c>
      <c r="C366" s="2" t="s">
        <v>461</v>
      </c>
      <c r="D366" s="2" t="s">
        <v>1728</v>
      </c>
      <c r="E366" s="86" t="s">
        <v>253</v>
      </c>
      <c r="F366" s="131">
        <v>1</v>
      </c>
      <c r="G366" s="91">
        <v>167.33</v>
      </c>
      <c r="H366" s="91">
        <v>167.33</v>
      </c>
      <c r="I366" s="96">
        <v>0</v>
      </c>
      <c r="J366" s="96">
        <v>99.89</v>
      </c>
    </row>
    <row r="367" spans="1:10" ht="24" customHeight="1" x14ac:dyDescent="0.2">
      <c r="A367" s="85" t="s">
        <v>835</v>
      </c>
      <c r="B367" s="2" t="s">
        <v>14</v>
      </c>
      <c r="C367" s="2" t="s">
        <v>836</v>
      </c>
      <c r="D367" s="2" t="s">
        <v>1720</v>
      </c>
      <c r="E367" s="86" t="s">
        <v>22</v>
      </c>
      <c r="F367" s="131">
        <v>16</v>
      </c>
      <c r="G367" s="91">
        <v>10.38</v>
      </c>
      <c r="H367" s="91">
        <v>166.08</v>
      </c>
      <c r="I367" s="96">
        <v>0</v>
      </c>
      <c r="J367" s="96">
        <v>99.9</v>
      </c>
    </row>
    <row r="368" spans="1:10" ht="48" customHeight="1" x14ac:dyDescent="0.2">
      <c r="A368" s="85" t="s">
        <v>398</v>
      </c>
      <c r="B368" s="2" t="s">
        <v>14</v>
      </c>
      <c r="C368" s="2" t="s">
        <v>399</v>
      </c>
      <c r="D368" s="2" t="s">
        <v>1729</v>
      </c>
      <c r="E368" s="86" t="s">
        <v>22</v>
      </c>
      <c r="F368" s="131">
        <v>10</v>
      </c>
      <c r="G368" s="91">
        <v>16.55</v>
      </c>
      <c r="H368" s="91">
        <v>165.5</v>
      </c>
      <c r="I368" s="96">
        <v>0</v>
      </c>
      <c r="J368" s="96">
        <v>99.9</v>
      </c>
    </row>
    <row r="369" spans="1:10" ht="24" customHeight="1" x14ac:dyDescent="0.2">
      <c r="A369" s="85" t="s">
        <v>511</v>
      </c>
      <c r="B369" s="2" t="s">
        <v>17</v>
      </c>
      <c r="C369" s="2" t="s">
        <v>540</v>
      </c>
      <c r="D369" s="2" t="s">
        <v>1725</v>
      </c>
      <c r="E369" s="86" t="s">
        <v>253</v>
      </c>
      <c r="F369" s="131">
        <v>12</v>
      </c>
      <c r="G369" s="91">
        <v>13</v>
      </c>
      <c r="H369" s="91">
        <v>156</v>
      </c>
      <c r="I369" s="96">
        <v>0</v>
      </c>
      <c r="J369" s="96">
        <v>99.9</v>
      </c>
    </row>
    <row r="370" spans="1:10" ht="24" customHeight="1" x14ac:dyDescent="0.2">
      <c r="A370" s="85" t="s">
        <v>500</v>
      </c>
      <c r="B370" s="2" t="s">
        <v>17</v>
      </c>
      <c r="C370" s="2" t="s">
        <v>531</v>
      </c>
      <c r="D370" s="2" t="s">
        <v>1761</v>
      </c>
      <c r="E370" s="86" t="s">
        <v>253</v>
      </c>
      <c r="F370" s="131">
        <v>12</v>
      </c>
      <c r="G370" s="91">
        <v>12.8</v>
      </c>
      <c r="H370" s="91">
        <v>153.6</v>
      </c>
      <c r="I370" s="96">
        <v>0</v>
      </c>
      <c r="J370" s="96">
        <v>99.91</v>
      </c>
    </row>
    <row r="371" spans="1:10" ht="24" customHeight="1" x14ac:dyDescent="0.2">
      <c r="A371" s="85" t="s">
        <v>392</v>
      </c>
      <c r="B371" s="2" t="s">
        <v>14</v>
      </c>
      <c r="C371" s="2" t="s">
        <v>393</v>
      </c>
      <c r="D371" s="2" t="s">
        <v>1729</v>
      </c>
      <c r="E371" s="86" t="s">
        <v>22</v>
      </c>
      <c r="F371" s="131">
        <v>22</v>
      </c>
      <c r="G371" s="91">
        <v>6.81</v>
      </c>
      <c r="H371" s="91">
        <v>149.82</v>
      </c>
      <c r="I371" s="96">
        <v>0</v>
      </c>
      <c r="J371" s="96">
        <v>99.91</v>
      </c>
    </row>
    <row r="372" spans="1:10" ht="36" customHeight="1" x14ac:dyDescent="0.2">
      <c r="A372" s="85" t="s">
        <v>958</v>
      </c>
      <c r="B372" s="2" t="s">
        <v>14</v>
      </c>
      <c r="C372" s="2" t="s">
        <v>959</v>
      </c>
      <c r="D372" s="2" t="s">
        <v>1729</v>
      </c>
      <c r="E372" s="86" t="s">
        <v>22</v>
      </c>
      <c r="F372" s="131">
        <v>41</v>
      </c>
      <c r="G372" s="91">
        <v>3.51</v>
      </c>
      <c r="H372" s="91">
        <v>143.91</v>
      </c>
      <c r="I372" s="96">
        <v>0</v>
      </c>
      <c r="J372" s="96">
        <v>99.91</v>
      </c>
    </row>
    <row r="373" spans="1:10" ht="36" customHeight="1" x14ac:dyDescent="0.2">
      <c r="A373" s="85" t="s">
        <v>997</v>
      </c>
      <c r="B373" s="2" t="s">
        <v>14</v>
      </c>
      <c r="C373" s="2" t="s">
        <v>998</v>
      </c>
      <c r="D373" s="2" t="s">
        <v>1729</v>
      </c>
      <c r="E373" s="86" t="s">
        <v>22</v>
      </c>
      <c r="F373" s="131">
        <v>2</v>
      </c>
      <c r="G373" s="91">
        <v>71.489999999999995</v>
      </c>
      <c r="H373" s="91">
        <v>142.97999999999999</v>
      </c>
      <c r="I373" s="96">
        <v>0</v>
      </c>
      <c r="J373" s="96">
        <v>99.91</v>
      </c>
    </row>
    <row r="374" spans="1:10" ht="24" customHeight="1" x14ac:dyDescent="0.2">
      <c r="A374" s="85" t="s">
        <v>499</v>
      </c>
      <c r="B374" s="2" t="s">
        <v>17</v>
      </c>
      <c r="C374" s="2" t="s">
        <v>530</v>
      </c>
      <c r="D374" s="2" t="s">
        <v>1761</v>
      </c>
      <c r="E374" s="86" t="s">
        <v>253</v>
      </c>
      <c r="F374" s="131">
        <v>9</v>
      </c>
      <c r="G374" s="91">
        <v>15.4</v>
      </c>
      <c r="H374" s="91">
        <v>138.6</v>
      </c>
      <c r="I374" s="96">
        <v>0</v>
      </c>
      <c r="J374" s="96">
        <v>99.92</v>
      </c>
    </row>
    <row r="375" spans="1:10" ht="24" customHeight="1" x14ac:dyDescent="0.2">
      <c r="A375" s="85" t="s">
        <v>829</v>
      </c>
      <c r="B375" s="2" t="s">
        <v>14</v>
      </c>
      <c r="C375" s="2" t="s">
        <v>830</v>
      </c>
      <c r="D375" s="2" t="s">
        <v>1720</v>
      </c>
      <c r="E375" s="86" t="s">
        <v>22</v>
      </c>
      <c r="F375" s="131">
        <v>15</v>
      </c>
      <c r="G375" s="91">
        <v>9.1999999999999993</v>
      </c>
      <c r="H375" s="91">
        <v>138</v>
      </c>
      <c r="I375" s="96">
        <v>0</v>
      </c>
      <c r="J375" s="96">
        <v>99.92</v>
      </c>
    </row>
    <row r="376" spans="1:10" ht="48" customHeight="1" x14ac:dyDescent="0.2">
      <c r="A376" s="85" t="s">
        <v>838</v>
      </c>
      <c r="B376" s="2" t="s">
        <v>313</v>
      </c>
      <c r="C376" s="2" t="s">
        <v>839</v>
      </c>
      <c r="D376" s="2" t="s">
        <v>1724</v>
      </c>
      <c r="E376" s="86" t="s">
        <v>22</v>
      </c>
      <c r="F376" s="131">
        <v>1</v>
      </c>
      <c r="G376" s="91">
        <v>136.47</v>
      </c>
      <c r="H376" s="91">
        <v>136.47</v>
      </c>
      <c r="I376" s="96">
        <v>0</v>
      </c>
      <c r="J376" s="96">
        <v>99.92</v>
      </c>
    </row>
    <row r="377" spans="1:10" ht="36" customHeight="1" x14ac:dyDescent="0.2">
      <c r="A377" s="85" t="s">
        <v>380</v>
      </c>
      <c r="B377" s="2" t="s">
        <v>14</v>
      </c>
      <c r="C377" s="2" t="s">
        <v>381</v>
      </c>
      <c r="D377" s="2" t="s">
        <v>1729</v>
      </c>
      <c r="E377" s="86" t="s">
        <v>22</v>
      </c>
      <c r="F377" s="131">
        <v>21</v>
      </c>
      <c r="G377" s="91">
        <v>6.4</v>
      </c>
      <c r="H377" s="91">
        <v>134.4</v>
      </c>
      <c r="I377" s="96">
        <v>0</v>
      </c>
      <c r="J377" s="96">
        <v>99.93</v>
      </c>
    </row>
    <row r="378" spans="1:10" ht="24" customHeight="1" x14ac:dyDescent="0.2">
      <c r="A378" s="85" t="s">
        <v>510</v>
      </c>
      <c r="B378" s="2" t="s">
        <v>17</v>
      </c>
      <c r="C378" s="2" t="s">
        <v>539</v>
      </c>
      <c r="D378" s="2" t="s">
        <v>1761</v>
      </c>
      <c r="E378" s="86" t="s">
        <v>253</v>
      </c>
      <c r="F378" s="131">
        <v>1</v>
      </c>
      <c r="G378" s="91">
        <v>129.94999999999999</v>
      </c>
      <c r="H378" s="91">
        <v>129.94999999999999</v>
      </c>
      <c r="I378" s="96">
        <v>0</v>
      </c>
      <c r="J378" s="96">
        <v>99.93</v>
      </c>
    </row>
    <row r="379" spans="1:10" ht="24" customHeight="1" x14ac:dyDescent="0.2">
      <c r="A379" s="85" t="s">
        <v>485</v>
      </c>
      <c r="B379" s="2" t="s">
        <v>17</v>
      </c>
      <c r="C379" s="2" t="s">
        <v>525</v>
      </c>
      <c r="D379" s="2">
        <v>343</v>
      </c>
      <c r="E379" s="86" t="s">
        <v>253</v>
      </c>
      <c r="F379" s="131">
        <v>6</v>
      </c>
      <c r="G379" s="91">
        <v>20.47</v>
      </c>
      <c r="H379" s="91">
        <v>122.82</v>
      </c>
      <c r="I379" s="96">
        <v>0</v>
      </c>
      <c r="J379" s="96">
        <v>99.93</v>
      </c>
    </row>
    <row r="380" spans="1:10" ht="24" customHeight="1" x14ac:dyDescent="0.2">
      <c r="A380" s="85" t="s">
        <v>106</v>
      </c>
      <c r="B380" s="2" t="s">
        <v>101</v>
      </c>
      <c r="C380" s="2" t="s">
        <v>107</v>
      </c>
      <c r="D380" s="2" t="s">
        <v>1773</v>
      </c>
      <c r="E380" s="86" t="s">
        <v>22</v>
      </c>
      <c r="F380" s="131">
        <v>3</v>
      </c>
      <c r="G380" s="91">
        <v>39.090000000000003</v>
      </c>
      <c r="H380" s="91">
        <v>117.27</v>
      </c>
      <c r="I380" s="96">
        <v>0</v>
      </c>
      <c r="J380" s="96">
        <v>99.93</v>
      </c>
    </row>
    <row r="381" spans="1:10" ht="36" customHeight="1" x14ac:dyDescent="0.2">
      <c r="A381" s="85" t="s">
        <v>978</v>
      </c>
      <c r="B381" s="2" t="s">
        <v>14</v>
      </c>
      <c r="C381" s="2" t="s">
        <v>979</v>
      </c>
      <c r="D381" s="2" t="s">
        <v>1729</v>
      </c>
      <c r="E381" s="86" t="s">
        <v>22</v>
      </c>
      <c r="F381" s="131">
        <v>8</v>
      </c>
      <c r="G381" s="91">
        <v>13.93</v>
      </c>
      <c r="H381" s="91">
        <v>111.44</v>
      </c>
      <c r="I381" s="96">
        <v>0</v>
      </c>
      <c r="J381" s="96">
        <v>99.94</v>
      </c>
    </row>
    <row r="382" spans="1:10" ht="24" customHeight="1" x14ac:dyDescent="0.2">
      <c r="A382" s="85" t="s">
        <v>408</v>
      </c>
      <c r="B382" s="2" t="s">
        <v>14</v>
      </c>
      <c r="C382" s="2" t="s">
        <v>409</v>
      </c>
      <c r="D382" s="2" t="s">
        <v>1746</v>
      </c>
      <c r="E382" s="86" t="s">
        <v>22</v>
      </c>
      <c r="F382" s="131">
        <v>1</v>
      </c>
      <c r="G382" s="91">
        <v>108.99</v>
      </c>
      <c r="H382" s="91">
        <v>108.99</v>
      </c>
      <c r="I382" s="96">
        <v>0</v>
      </c>
      <c r="J382" s="96">
        <v>99.94</v>
      </c>
    </row>
    <row r="383" spans="1:10" ht="36" customHeight="1" x14ac:dyDescent="0.2">
      <c r="A383" s="85" t="s">
        <v>922</v>
      </c>
      <c r="B383" s="2" t="s">
        <v>14</v>
      </c>
      <c r="C383" s="2" t="s">
        <v>923</v>
      </c>
      <c r="D383" s="2" t="s">
        <v>1720</v>
      </c>
      <c r="E383" s="86" t="s">
        <v>22</v>
      </c>
      <c r="F383" s="131">
        <v>24</v>
      </c>
      <c r="G383" s="91">
        <v>4.54</v>
      </c>
      <c r="H383" s="91">
        <v>108.96</v>
      </c>
      <c r="I383" s="96">
        <v>0</v>
      </c>
      <c r="J383" s="96">
        <v>99.94</v>
      </c>
    </row>
    <row r="384" spans="1:10" ht="24" customHeight="1" x14ac:dyDescent="0.2">
      <c r="A384" s="85" t="s">
        <v>501</v>
      </c>
      <c r="B384" s="2" t="s">
        <v>17</v>
      </c>
      <c r="C384" s="2" t="s">
        <v>532</v>
      </c>
      <c r="D384" s="2" t="s">
        <v>1761</v>
      </c>
      <c r="E384" s="86" t="s">
        <v>253</v>
      </c>
      <c r="F384" s="131">
        <v>6</v>
      </c>
      <c r="G384" s="91">
        <v>17.5</v>
      </c>
      <c r="H384" s="91">
        <v>105</v>
      </c>
      <c r="I384" s="96">
        <v>0</v>
      </c>
      <c r="J384" s="96">
        <v>99.94</v>
      </c>
    </row>
    <row r="385" spans="1:10" ht="24" customHeight="1" x14ac:dyDescent="0.2">
      <c r="A385" s="85" t="s">
        <v>384</v>
      </c>
      <c r="B385" s="2" t="s">
        <v>14</v>
      </c>
      <c r="C385" s="2" t="s">
        <v>385</v>
      </c>
      <c r="D385" s="2" t="s">
        <v>1729</v>
      </c>
      <c r="E385" s="86" t="s">
        <v>22</v>
      </c>
      <c r="F385" s="131">
        <v>5</v>
      </c>
      <c r="G385" s="91">
        <v>20.149999999999999</v>
      </c>
      <c r="H385" s="91">
        <v>100.75</v>
      </c>
      <c r="I385" s="96">
        <v>0</v>
      </c>
      <c r="J385" s="96">
        <v>99.95</v>
      </c>
    </row>
    <row r="386" spans="1:10" ht="24" customHeight="1" x14ac:dyDescent="0.2">
      <c r="A386" s="85" t="s">
        <v>516</v>
      </c>
      <c r="B386" s="2" t="s">
        <v>17</v>
      </c>
      <c r="C386" s="2" t="s">
        <v>545</v>
      </c>
      <c r="D386" s="2" t="s">
        <v>1754</v>
      </c>
      <c r="E386" s="86" t="s">
        <v>13</v>
      </c>
      <c r="F386" s="131">
        <v>25</v>
      </c>
      <c r="G386" s="91">
        <v>3.99</v>
      </c>
      <c r="H386" s="91">
        <v>99.75</v>
      </c>
      <c r="I386" s="96">
        <v>0</v>
      </c>
      <c r="J386" s="96">
        <v>99.95</v>
      </c>
    </row>
    <row r="387" spans="1:10" ht="24" customHeight="1" x14ac:dyDescent="0.2">
      <c r="A387" s="85" t="s">
        <v>413</v>
      </c>
      <c r="B387" s="2" t="s">
        <v>14</v>
      </c>
      <c r="C387" s="2" t="s">
        <v>414</v>
      </c>
      <c r="D387" s="2" t="s">
        <v>1729</v>
      </c>
      <c r="E387" s="86" t="s">
        <v>22</v>
      </c>
      <c r="F387" s="131">
        <v>1</v>
      </c>
      <c r="G387" s="91">
        <v>97.61</v>
      </c>
      <c r="H387" s="91">
        <v>97.61</v>
      </c>
      <c r="I387" s="96">
        <v>0</v>
      </c>
      <c r="J387" s="96">
        <v>99.95</v>
      </c>
    </row>
    <row r="388" spans="1:10" ht="48" customHeight="1" x14ac:dyDescent="0.2">
      <c r="A388" s="85" t="s">
        <v>71</v>
      </c>
      <c r="B388" s="2" t="s">
        <v>14</v>
      </c>
      <c r="C388" s="2" t="s">
        <v>72</v>
      </c>
      <c r="D388" s="2" t="s">
        <v>1729</v>
      </c>
      <c r="E388" s="86" t="s">
        <v>22</v>
      </c>
      <c r="F388" s="131">
        <v>5</v>
      </c>
      <c r="G388" s="91">
        <v>18.89</v>
      </c>
      <c r="H388" s="91">
        <v>94.45</v>
      </c>
      <c r="I388" s="96">
        <v>0</v>
      </c>
      <c r="J388" s="96">
        <v>99.95</v>
      </c>
    </row>
    <row r="389" spans="1:10" ht="24" customHeight="1" x14ac:dyDescent="0.2">
      <c r="A389" s="85" t="s">
        <v>503</v>
      </c>
      <c r="B389" s="2" t="s">
        <v>17</v>
      </c>
      <c r="C389" s="2" t="s">
        <v>534</v>
      </c>
      <c r="D389" s="2" t="s">
        <v>1761</v>
      </c>
      <c r="E389" s="86" t="s">
        <v>476</v>
      </c>
      <c r="F389" s="131">
        <v>5</v>
      </c>
      <c r="G389" s="91">
        <v>18.399999999999999</v>
      </c>
      <c r="H389" s="91">
        <v>92</v>
      </c>
      <c r="I389" s="96">
        <v>0</v>
      </c>
      <c r="J389" s="96">
        <v>99.95</v>
      </c>
    </row>
    <row r="390" spans="1:10" ht="24" customHeight="1" x14ac:dyDescent="0.2">
      <c r="A390" s="85" t="s">
        <v>1523</v>
      </c>
      <c r="B390" s="2" t="s">
        <v>17</v>
      </c>
      <c r="C390" s="2" t="s">
        <v>1698</v>
      </c>
      <c r="D390" s="2" t="s">
        <v>1780</v>
      </c>
      <c r="E390" s="86" t="s">
        <v>253</v>
      </c>
      <c r="F390" s="131">
        <v>32</v>
      </c>
      <c r="G390" s="91">
        <v>2.67</v>
      </c>
      <c r="H390" s="91">
        <v>85.44</v>
      </c>
      <c r="I390" s="96">
        <v>0</v>
      </c>
      <c r="J390" s="96">
        <v>99.96</v>
      </c>
    </row>
    <row r="391" spans="1:10" ht="48" customHeight="1" x14ac:dyDescent="0.2">
      <c r="A391" s="85" t="s">
        <v>1009</v>
      </c>
      <c r="B391" s="2" t="s">
        <v>14</v>
      </c>
      <c r="C391" s="2" t="s">
        <v>1010</v>
      </c>
      <c r="D391" s="2" t="s">
        <v>1729</v>
      </c>
      <c r="E391" s="86" t="s">
        <v>22</v>
      </c>
      <c r="F391" s="131">
        <v>4</v>
      </c>
      <c r="G391" s="91">
        <v>20.260000000000002</v>
      </c>
      <c r="H391" s="91">
        <v>81.040000000000006</v>
      </c>
      <c r="I391" s="96">
        <v>0</v>
      </c>
      <c r="J391" s="96">
        <v>99.96</v>
      </c>
    </row>
    <row r="392" spans="1:10" ht="36" customHeight="1" x14ac:dyDescent="0.2">
      <c r="A392" s="85" t="s">
        <v>855</v>
      </c>
      <c r="B392" s="2" t="s">
        <v>14</v>
      </c>
      <c r="C392" s="2" t="s">
        <v>856</v>
      </c>
      <c r="D392" s="2" t="s">
        <v>1720</v>
      </c>
      <c r="E392" s="86" t="s">
        <v>13</v>
      </c>
      <c r="F392" s="131">
        <v>5.5</v>
      </c>
      <c r="G392" s="91">
        <v>14.48</v>
      </c>
      <c r="H392" s="91">
        <v>79.64</v>
      </c>
      <c r="I392" s="96">
        <v>0</v>
      </c>
      <c r="J392" s="96">
        <v>99.96</v>
      </c>
    </row>
    <row r="393" spans="1:10" ht="24" customHeight="1" x14ac:dyDescent="0.2">
      <c r="A393" s="85" t="s">
        <v>509</v>
      </c>
      <c r="B393" s="2" t="s">
        <v>17</v>
      </c>
      <c r="C393" s="2" t="s">
        <v>538</v>
      </c>
      <c r="D393" s="2" t="s">
        <v>1736</v>
      </c>
      <c r="E393" s="86" t="s">
        <v>253</v>
      </c>
      <c r="F393" s="131">
        <v>6</v>
      </c>
      <c r="G393" s="91">
        <v>13.11</v>
      </c>
      <c r="H393" s="91">
        <v>78.66</v>
      </c>
      <c r="I393" s="96">
        <v>0</v>
      </c>
      <c r="J393" s="96">
        <v>99.96</v>
      </c>
    </row>
    <row r="394" spans="1:10" ht="36" customHeight="1" x14ac:dyDescent="0.2">
      <c r="A394" s="85" t="s">
        <v>394</v>
      </c>
      <c r="B394" s="2" t="s">
        <v>14</v>
      </c>
      <c r="C394" s="2" t="s">
        <v>395</v>
      </c>
      <c r="D394" s="2" t="s">
        <v>1729</v>
      </c>
      <c r="E394" s="86" t="s">
        <v>13</v>
      </c>
      <c r="F394" s="131">
        <v>1.5</v>
      </c>
      <c r="G394" s="91">
        <v>52.39</v>
      </c>
      <c r="H394" s="91">
        <v>78.58</v>
      </c>
      <c r="I394" s="96">
        <v>0</v>
      </c>
      <c r="J394" s="96">
        <v>99.96</v>
      </c>
    </row>
    <row r="395" spans="1:10" ht="24" customHeight="1" x14ac:dyDescent="0.2">
      <c r="A395" s="85" t="s">
        <v>617</v>
      </c>
      <c r="B395" s="2" t="s">
        <v>17</v>
      </c>
      <c r="C395" s="2" t="s">
        <v>1636</v>
      </c>
      <c r="D395" s="2" t="s">
        <v>1764</v>
      </c>
      <c r="E395" s="86" t="s">
        <v>254</v>
      </c>
      <c r="F395" s="131">
        <v>112</v>
      </c>
      <c r="G395" s="91">
        <v>0.7</v>
      </c>
      <c r="H395" s="91">
        <v>78.400000000000006</v>
      </c>
      <c r="I395" s="96">
        <v>0</v>
      </c>
      <c r="J395" s="96">
        <v>99.96</v>
      </c>
    </row>
    <row r="396" spans="1:10" ht="48" customHeight="1" x14ac:dyDescent="0.2">
      <c r="A396" s="85" t="s">
        <v>400</v>
      </c>
      <c r="B396" s="2" t="s">
        <v>14</v>
      </c>
      <c r="C396" s="2" t="s">
        <v>401</v>
      </c>
      <c r="D396" s="2" t="s">
        <v>1729</v>
      </c>
      <c r="E396" s="86" t="s">
        <v>22</v>
      </c>
      <c r="F396" s="131">
        <v>8</v>
      </c>
      <c r="G396" s="91">
        <v>9.4600000000000009</v>
      </c>
      <c r="H396" s="91">
        <v>75.680000000000007</v>
      </c>
      <c r="I396" s="96">
        <v>0</v>
      </c>
      <c r="J396" s="96">
        <v>99.97</v>
      </c>
    </row>
    <row r="397" spans="1:10" ht="24" customHeight="1" x14ac:dyDescent="0.2">
      <c r="A397" s="85" t="s">
        <v>515</v>
      </c>
      <c r="B397" s="2" t="s">
        <v>17</v>
      </c>
      <c r="C397" s="2" t="s">
        <v>544</v>
      </c>
      <c r="D397" s="2" t="s">
        <v>1754</v>
      </c>
      <c r="E397" s="86" t="s">
        <v>368</v>
      </c>
      <c r="F397" s="131">
        <v>6</v>
      </c>
      <c r="G397" s="91">
        <v>12.6</v>
      </c>
      <c r="H397" s="91">
        <v>75.599999999999994</v>
      </c>
      <c r="I397" s="96">
        <v>0</v>
      </c>
      <c r="J397" s="96">
        <v>99.97</v>
      </c>
    </row>
    <row r="398" spans="1:10" ht="24" customHeight="1" x14ac:dyDescent="0.2">
      <c r="A398" s="85" t="s">
        <v>1338</v>
      </c>
      <c r="B398" s="2" t="s">
        <v>17</v>
      </c>
      <c r="C398" s="2" t="s">
        <v>1686</v>
      </c>
      <c r="D398" s="2" t="s">
        <v>1770</v>
      </c>
      <c r="E398" s="86" t="s">
        <v>253</v>
      </c>
      <c r="F398" s="131">
        <v>6</v>
      </c>
      <c r="G398" s="91">
        <v>12.5</v>
      </c>
      <c r="H398" s="91">
        <v>75</v>
      </c>
      <c r="I398" s="96">
        <v>0</v>
      </c>
      <c r="J398" s="96">
        <v>99.97</v>
      </c>
    </row>
    <row r="399" spans="1:10" ht="24" customHeight="1" x14ac:dyDescent="0.2">
      <c r="A399" s="85" t="s">
        <v>1336</v>
      </c>
      <c r="B399" s="2" t="s">
        <v>17</v>
      </c>
      <c r="C399" s="2" t="s">
        <v>1685</v>
      </c>
      <c r="D399" s="2" t="s">
        <v>1780</v>
      </c>
      <c r="E399" s="86" t="s">
        <v>253</v>
      </c>
      <c r="F399" s="131">
        <v>6</v>
      </c>
      <c r="G399" s="91">
        <v>11.73</v>
      </c>
      <c r="H399" s="91">
        <v>70.38</v>
      </c>
      <c r="I399" s="96">
        <v>0</v>
      </c>
      <c r="J399" s="96">
        <v>99.97</v>
      </c>
    </row>
    <row r="400" spans="1:10" ht="24" customHeight="1" x14ac:dyDescent="0.2">
      <c r="A400" s="85" t="s">
        <v>1348</v>
      </c>
      <c r="B400" s="2" t="s">
        <v>17</v>
      </c>
      <c r="C400" s="2" t="s">
        <v>1689</v>
      </c>
      <c r="D400" s="2" t="s">
        <v>1761</v>
      </c>
      <c r="E400" s="86" t="s">
        <v>253</v>
      </c>
      <c r="F400" s="131">
        <v>6</v>
      </c>
      <c r="G400" s="91">
        <v>11.54</v>
      </c>
      <c r="H400" s="91">
        <v>69.239999999999995</v>
      </c>
      <c r="I400" s="96">
        <v>0</v>
      </c>
      <c r="J400" s="96">
        <v>99.97</v>
      </c>
    </row>
    <row r="401" spans="1:10" ht="36" customHeight="1" x14ac:dyDescent="0.2">
      <c r="A401" s="85" t="s">
        <v>813</v>
      </c>
      <c r="B401" s="2" t="s">
        <v>14</v>
      </c>
      <c r="C401" s="2" t="s">
        <v>814</v>
      </c>
      <c r="D401" s="2" t="s">
        <v>1720</v>
      </c>
      <c r="E401" s="86" t="s">
        <v>13</v>
      </c>
      <c r="F401" s="131">
        <v>4.8499999999999996</v>
      </c>
      <c r="G401" s="91">
        <v>13.03</v>
      </c>
      <c r="H401" s="91">
        <v>63.19</v>
      </c>
      <c r="I401" s="96">
        <v>0</v>
      </c>
      <c r="J401" s="96">
        <v>99.97</v>
      </c>
    </row>
    <row r="402" spans="1:10" ht="36" customHeight="1" x14ac:dyDescent="0.2">
      <c r="A402" s="85" t="s">
        <v>376</v>
      </c>
      <c r="B402" s="2" t="s">
        <v>14</v>
      </c>
      <c r="C402" s="2" t="s">
        <v>377</v>
      </c>
      <c r="D402" s="2" t="s">
        <v>1729</v>
      </c>
      <c r="E402" s="86" t="s">
        <v>22</v>
      </c>
      <c r="F402" s="131">
        <v>6</v>
      </c>
      <c r="G402" s="91">
        <v>10.53</v>
      </c>
      <c r="H402" s="91">
        <v>63.18</v>
      </c>
      <c r="I402" s="96">
        <v>0</v>
      </c>
      <c r="J402" s="96">
        <v>99.98</v>
      </c>
    </row>
    <row r="403" spans="1:10" ht="24" customHeight="1" x14ac:dyDescent="0.2">
      <c r="A403" s="85" t="s">
        <v>415</v>
      </c>
      <c r="B403" s="2" t="s">
        <v>14</v>
      </c>
      <c r="C403" s="2" t="s">
        <v>416</v>
      </c>
      <c r="D403" s="2" t="s">
        <v>1729</v>
      </c>
      <c r="E403" s="86" t="s">
        <v>22</v>
      </c>
      <c r="F403" s="131">
        <v>1</v>
      </c>
      <c r="G403" s="91">
        <v>58.1</v>
      </c>
      <c r="H403" s="91">
        <v>58.1</v>
      </c>
      <c r="I403" s="96">
        <v>0</v>
      </c>
      <c r="J403" s="96">
        <v>99.98</v>
      </c>
    </row>
    <row r="404" spans="1:10" ht="36" customHeight="1" x14ac:dyDescent="0.2">
      <c r="A404" s="85" t="s">
        <v>952</v>
      </c>
      <c r="B404" s="2" t="s">
        <v>14</v>
      </c>
      <c r="C404" s="2" t="s">
        <v>953</v>
      </c>
      <c r="D404" s="2" t="s">
        <v>1729</v>
      </c>
      <c r="E404" s="86" t="s">
        <v>22</v>
      </c>
      <c r="F404" s="131">
        <v>6</v>
      </c>
      <c r="G404" s="91">
        <v>9.67</v>
      </c>
      <c r="H404" s="91">
        <v>58.02</v>
      </c>
      <c r="I404" s="96">
        <v>0</v>
      </c>
      <c r="J404" s="96">
        <v>99.98</v>
      </c>
    </row>
    <row r="405" spans="1:10" ht="48" customHeight="1" x14ac:dyDescent="0.2">
      <c r="A405" s="85" t="s">
        <v>1025</v>
      </c>
      <c r="B405" s="2" t="s">
        <v>14</v>
      </c>
      <c r="C405" s="2" t="s">
        <v>1026</v>
      </c>
      <c r="D405" s="2" t="s">
        <v>1729</v>
      </c>
      <c r="E405" s="86" t="s">
        <v>22</v>
      </c>
      <c r="F405" s="131">
        <v>6</v>
      </c>
      <c r="G405" s="91">
        <v>9.4600000000000009</v>
      </c>
      <c r="H405" s="91">
        <v>56.76</v>
      </c>
      <c r="I405" s="96">
        <v>0</v>
      </c>
      <c r="J405" s="96">
        <v>99.98</v>
      </c>
    </row>
    <row r="406" spans="1:10" ht="48" customHeight="1" x14ac:dyDescent="0.2">
      <c r="A406" s="85" t="s">
        <v>1018</v>
      </c>
      <c r="B406" s="2" t="s">
        <v>14</v>
      </c>
      <c r="C406" s="2" t="s">
        <v>1019</v>
      </c>
      <c r="D406" s="2" t="s">
        <v>1729</v>
      </c>
      <c r="E406" s="86" t="s">
        <v>22</v>
      </c>
      <c r="F406" s="131">
        <v>4</v>
      </c>
      <c r="G406" s="91">
        <v>13.76</v>
      </c>
      <c r="H406" s="91">
        <v>55.04</v>
      </c>
      <c r="I406" s="96">
        <v>0</v>
      </c>
      <c r="J406" s="96">
        <v>99.98</v>
      </c>
    </row>
    <row r="407" spans="1:10" ht="24" customHeight="1" x14ac:dyDescent="0.2">
      <c r="A407" s="85" t="s">
        <v>495</v>
      </c>
      <c r="B407" s="2" t="s">
        <v>17</v>
      </c>
      <c r="C407" s="2" t="s">
        <v>527</v>
      </c>
      <c r="D407" s="2" t="s">
        <v>1761</v>
      </c>
      <c r="E407" s="86" t="s">
        <v>253</v>
      </c>
      <c r="F407" s="131">
        <v>12</v>
      </c>
      <c r="G407" s="91">
        <v>4.5199999999999996</v>
      </c>
      <c r="H407" s="91">
        <v>54.24</v>
      </c>
      <c r="I407" s="96">
        <v>0</v>
      </c>
      <c r="J407" s="96">
        <v>99.98</v>
      </c>
    </row>
    <row r="408" spans="1:10" ht="48" customHeight="1" x14ac:dyDescent="0.2">
      <c r="A408" s="85" t="s">
        <v>402</v>
      </c>
      <c r="B408" s="2" t="s">
        <v>14</v>
      </c>
      <c r="C408" s="2" t="s">
        <v>403</v>
      </c>
      <c r="D408" s="2" t="s">
        <v>1729</v>
      </c>
      <c r="E408" s="86" t="s">
        <v>22</v>
      </c>
      <c r="F408" s="131">
        <v>10</v>
      </c>
      <c r="G408" s="91">
        <v>5.36</v>
      </c>
      <c r="H408" s="91">
        <v>53.6</v>
      </c>
      <c r="I408" s="96">
        <v>0</v>
      </c>
      <c r="J408" s="96">
        <v>99.98</v>
      </c>
    </row>
    <row r="409" spans="1:10" ht="24" customHeight="1" x14ac:dyDescent="0.2">
      <c r="A409" s="85" t="s">
        <v>1530</v>
      </c>
      <c r="B409" s="2" t="s">
        <v>17</v>
      </c>
      <c r="C409" s="2" t="s">
        <v>1700</v>
      </c>
      <c r="D409" s="2" t="s">
        <v>1764</v>
      </c>
      <c r="E409" s="86" t="s">
        <v>253</v>
      </c>
      <c r="F409" s="131">
        <v>5</v>
      </c>
      <c r="G409" s="91">
        <v>10.39</v>
      </c>
      <c r="H409" s="91">
        <v>51.95</v>
      </c>
      <c r="I409" s="96">
        <v>0</v>
      </c>
      <c r="J409" s="96">
        <v>99.98</v>
      </c>
    </row>
    <row r="410" spans="1:10" ht="36" customHeight="1" x14ac:dyDescent="0.2">
      <c r="A410" s="85" t="s">
        <v>933</v>
      </c>
      <c r="B410" s="2" t="s">
        <v>14</v>
      </c>
      <c r="C410" s="2" t="s">
        <v>934</v>
      </c>
      <c r="D410" s="2" t="s">
        <v>1729</v>
      </c>
      <c r="E410" s="86" t="s">
        <v>22</v>
      </c>
      <c r="F410" s="131">
        <v>4</v>
      </c>
      <c r="G410" s="91">
        <v>12.21</v>
      </c>
      <c r="H410" s="91">
        <v>48.84</v>
      </c>
      <c r="I410" s="96">
        <v>0</v>
      </c>
      <c r="J410" s="96">
        <v>99.98</v>
      </c>
    </row>
    <row r="411" spans="1:10" ht="24" customHeight="1" x14ac:dyDescent="0.2">
      <c r="A411" s="85" t="s">
        <v>1401</v>
      </c>
      <c r="B411" s="2" t="s">
        <v>17</v>
      </c>
      <c r="C411" s="2" t="s">
        <v>1692</v>
      </c>
      <c r="D411" s="2" t="s">
        <v>1764</v>
      </c>
      <c r="E411" s="86" t="s">
        <v>250</v>
      </c>
      <c r="F411" s="131">
        <v>3.13</v>
      </c>
      <c r="G411" s="91">
        <v>15.38</v>
      </c>
      <c r="H411" s="91">
        <v>48.13</v>
      </c>
      <c r="I411" s="96">
        <v>0</v>
      </c>
      <c r="J411" s="96">
        <v>99.99</v>
      </c>
    </row>
    <row r="412" spans="1:10" ht="24" customHeight="1" x14ac:dyDescent="0.2">
      <c r="A412" s="85" t="s">
        <v>925</v>
      </c>
      <c r="B412" s="2" t="s">
        <v>17</v>
      </c>
      <c r="C412" s="2" t="s">
        <v>1653</v>
      </c>
      <c r="D412" s="2" t="s">
        <v>1736</v>
      </c>
      <c r="E412" s="86" t="s">
        <v>253</v>
      </c>
      <c r="F412" s="131">
        <v>1</v>
      </c>
      <c r="G412" s="91">
        <v>47.14</v>
      </c>
      <c r="H412" s="91">
        <v>47.14</v>
      </c>
      <c r="I412" s="96">
        <v>0</v>
      </c>
      <c r="J412" s="96">
        <v>99.99</v>
      </c>
    </row>
    <row r="413" spans="1:10" ht="48" customHeight="1" x14ac:dyDescent="0.2">
      <c r="A413" s="85" t="s">
        <v>1269</v>
      </c>
      <c r="B413" s="2" t="s">
        <v>14</v>
      </c>
      <c r="C413" s="2" t="s">
        <v>1270</v>
      </c>
      <c r="D413" s="2" t="s">
        <v>1726</v>
      </c>
      <c r="E413" s="86" t="s">
        <v>250</v>
      </c>
      <c r="F413" s="131">
        <v>1.44</v>
      </c>
      <c r="G413" s="91">
        <v>31.91</v>
      </c>
      <c r="H413" s="91">
        <v>45.95</v>
      </c>
      <c r="I413" s="96">
        <v>0</v>
      </c>
      <c r="J413" s="96">
        <v>99.99</v>
      </c>
    </row>
    <row r="414" spans="1:10" ht="24" customHeight="1" x14ac:dyDescent="0.2">
      <c r="A414" s="85" t="s">
        <v>282</v>
      </c>
      <c r="B414" s="2" t="s">
        <v>14</v>
      </c>
      <c r="C414" s="2" t="s">
        <v>283</v>
      </c>
      <c r="D414" s="2" t="s">
        <v>1749</v>
      </c>
      <c r="E414" s="86" t="s">
        <v>22</v>
      </c>
      <c r="F414" s="131">
        <v>58</v>
      </c>
      <c r="G414" s="91">
        <v>0.76</v>
      </c>
      <c r="H414" s="91">
        <v>44.08</v>
      </c>
      <c r="I414" s="96">
        <v>0</v>
      </c>
      <c r="J414" s="96">
        <v>99.99</v>
      </c>
    </row>
    <row r="415" spans="1:10" ht="24" customHeight="1" x14ac:dyDescent="0.2">
      <c r="A415" s="85" t="s">
        <v>841</v>
      </c>
      <c r="B415" s="2" t="s">
        <v>14</v>
      </c>
      <c r="C415" s="2" t="s">
        <v>842</v>
      </c>
      <c r="D415" s="2" t="s">
        <v>1720</v>
      </c>
      <c r="E415" s="86" t="s">
        <v>22</v>
      </c>
      <c r="F415" s="131">
        <v>4</v>
      </c>
      <c r="G415" s="91">
        <v>10.38</v>
      </c>
      <c r="H415" s="91">
        <v>41.52</v>
      </c>
      <c r="I415" s="96">
        <v>0</v>
      </c>
      <c r="J415" s="96">
        <v>99.99</v>
      </c>
    </row>
    <row r="416" spans="1:10" ht="60" customHeight="1" x14ac:dyDescent="0.2">
      <c r="A416" s="85" t="s">
        <v>1112</v>
      </c>
      <c r="B416" s="2" t="s">
        <v>14</v>
      </c>
      <c r="C416" s="2" t="s">
        <v>1113</v>
      </c>
      <c r="D416" s="2" t="s">
        <v>1729</v>
      </c>
      <c r="E416" s="86" t="s">
        <v>22</v>
      </c>
      <c r="F416" s="131">
        <v>1</v>
      </c>
      <c r="G416" s="91">
        <v>41.29</v>
      </c>
      <c r="H416" s="91">
        <v>41.29</v>
      </c>
      <c r="I416" s="96">
        <v>0</v>
      </c>
      <c r="J416" s="96">
        <v>99.99</v>
      </c>
    </row>
    <row r="417" spans="1:10" ht="48" customHeight="1" x14ac:dyDescent="0.2">
      <c r="A417" s="85" t="s">
        <v>1084</v>
      </c>
      <c r="B417" s="2" t="s">
        <v>14</v>
      </c>
      <c r="C417" s="2" t="s">
        <v>1085</v>
      </c>
      <c r="D417" s="2" t="s">
        <v>1729</v>
      </c>
      <c r="E417" s="86" t="s">
        <v>22</v>
      </c>
      <c r="F417" s="131">
        <v>1</v>
      </c>
      <c r="G417" s="91">
        <v>38.9</v>
      </c>
      <c r="H417" s="91">
        <v>38.9</v>
      </c>
      <c r="I417" s="96">
        <v>0</v>
      </c>
      <c r="J417" s="96">
        <v>99.99</v>
      </c>
    </row>
    <row r="418" spans="1:10" ht="36" customHeight="1" x14ac:dyDescent="0.2">
      <c r="A418" s="85" t="s">
        <v>378</v>
      </c>
      <c r="B418" s="2" t="s">
        <v>14</v>
      </c>
      <c r="C418" s="2" t="s">
        <v>379</v>
      </c>
      <c r="D418" s="2" t="s">
        <v>1729</v>
      </c>
      <c r="E418" s="86" t="s">
        <v>22</v>
      </c>
      <c r="F418" s="131">
        <v>3</v>
      </c>
      <c r="G418" s="91">
        <v>12.42</v>
      </c>
      <c r="H418" s="91">
        <v>37.26</v>
      </c>
      <c r="I418" s="96">
        <v>0</v>
      </c>
      <c r="J418" s="96">
        <v>99.99</v>
      </c>
    </row>
    <row r="419" spans="1:10" ht="24" customHeight="1" x14ac:dyDescent="0.2">
      <c r="A419" s="85" t="s">
        <v>382</v>
      </c>
      <c r="B419" s="2" t="s">
        <v>14</v>
      </c>
      <c r="C419" s="2" t="s">
        <v>383</v>
      </c>
      <c r="D419" s="2" t="s">
        <v>1729</v>
      </c>
      <c r="E419" s="86" t="s">
        <v>22</v>
      </c>
      <c r="F419" s="131">
        <v>2</v>
      </c>
      <c r="G419" s="91">
        <v>16.940000000000001</v>
      </c>
      <c r="H419" s="91">
        <v>33.880000000000003</v>
      </c>
      <c r="I419" s="96">
        <v>0</v>
      </c>
      <c r="J419" s="96">
        <v>99.99</v>
      </c>
    </row>
    <row r="420" spans="1:10" ht="24" customHeight="1" x14ac:dyDescent="0.2">
      <c r="A420" s="85" t="s">
        <v>491</v>
      </c>
      <c r="B420" s="2" t="s">
        <v>17</v>
      </c>
      <c r="C420" s="2" t="s">
        <v>526</v>
      </c>
      <c r="D420" s="2" t="s">
        <v>1725</v>
      </c>
      <c r="E420" s="86" t="s">
        <v>253</v>
      </c>
      <c r="F420" s="131">
        <v>3</v>
      </c>
      <c r="G420" s="91">
        <v>10.8</v>
      </c>
      <c r="H420" s="91">
        <v>32.4</v>
      </c>
      <c r="I420" s="96">
        <v>0</v>
      </c>
      <c r="J420" s="96">
        <v>99.99</v>
      </c>
    </row>
    <row r="421" spans="1:10" ht="36" customHeight="1" x14ac:dyDescent="0.2">
      <c r="A421" s="85" t="s">
        <v>386</v>
      </c>
      <c r="B421" s="2" t="s">
        <v>14</v>
      </c>
      <c r="C421" s="2" t="s">
        <v>387</v>
      </c>
      <c r="D421" s="2" t="s">
        <v>1729</v>
      </c>
      <c r="E421" s="86" t="s">
        <v>22</v>
      </c>
      <c r="F421" s="131">
        <v>1</v>
      </c>
      <c r="G421" s="91">
        <v>29.82</v>
      </c>
      <c r="H421" s="91">
        <v>29.82</v>
      </c>
      <c r="I421" s="96">
        <v>0</v>
      </c>
      <c r="J421" s="96">
        <v>99.99</v>
      </c>
    </row>
    <row r="422" spans="1:10" ht="24" customHeight="1" x14ac:dyDescent="0.2">
      <c r="A422" s="85" t="s">
        <v>268</v>
      </c>
      <c r="B422" s="2" t="s">
        <v>14</v>
      </c>
      <c r="C422" s="2" t="s">
        <v>269</v>
      </c>
      <c r="D422" s="2" t="s">
        <v>1749</v>
      </c>
      <c r="E422" s="86" t="s">
        <v>22</v>
      </c>
      <c r="F422" s="131">
        <v>4</v>
      </c>
      <c r="G422" s="91">
        <v>7.27</v>
      </c>
      <c r="H422" s="91">
        <v>29.08</v>
      </c>
      <c r="I422" s="96">
        <v>0</v>
      </c>
      <c r="J422" s="96">
        <v>99.99</v>
      </c>
    </row>
    <row r="423" spans="1:10" ht="24" customHeight="1" x14ac:dyDescent="0.2">
      <c r="A423" s="85" t="s">
        <v>489</v>
      </c>
      <c r="B423" s="2" t="s">
        <v>479</v>
      </c>
      <c r="C423" s="2" t="s">
        <v>490</v>
      </c>
      <c r="D423" s="2">
        <v>7</v>
      </c>
      <c r="E423" s="86" t="s">
        <v>368</v>
      </c>
      <c r="F423" s="131">
        <v>3</v>
      </c>
      <c r="G423" s="91">
        <v>9.5</v>
      </c>
      <c r="H423" s="91">
        <v>28.5</v>
      </c>
      <c r="I423" s="96">
        <v>0</v>
      </c>
      <c r="J423" s="96">
        <v>100</v>
      </c>
    </row>
    <row r="424" spans="1:10" ht="36" customHeight="1" x14ac:dyDescent="0.2">
      <c r="A424" s="85" t="s">
        <v>919</v>
      </c>
      <c r="B424" s="2" t="s">
        <v>14</v>
      </c>
      <c r="C424" s="2" t="s">
        <v>920</v>
      </c>
      <c r="D424" s="2" t="s">
        <v>1720</v>
      </c>
      <c r="E424" s="86" t="s">
        <v>22</v>
      </c>
      <c r="F424" s="131">
        <v>3</v>
      </c>
      <c r="G424" s="91">
        <v>8.18</v>
      </c>
      <c r="H424" s="91">
        <v>24.54</v>
      </c>
      <c r="I424" s="96">
        <v>0</v>
      </c>
      <c r="J424" s="96">
        <v>100</v>
      </c>
    </row>
    <row r="425" spans="1:10" ht="36" customHeight="1" x14ac:dyDescent="0.2">
      <c r="A425" s="85" t="s">
        <v>83</v>
      </c>
      <c r="B425" s="2" t="s">
        <v>14</v>
      </c>
      <c r="C425" s="2" t="s">
        <v>84</v>
      </c>
      <c r="D425" s="2" t="s">
        <v>1720</v>
      </c>
      <c r="E425" s="86" t="s">
        <v>22</v>
      </c>
      <c r="F425" s="131">
        <v>4</v>
      </c>
      <c r="G425" s="91">
        <v>6.03</v>
      </c>
      <c r="H425" s="91">
        <v>24.12</v>
      </c>
      <c r="I425" s="96">
        <v>0</v>
      </c>
      <c r="J425" s="96">
        <v>100</v>
      </c>
    </row>
    <row r="426" spans="1:10" ht="24" customHeight="1" x14ac:dyDescent="0.2">
      <c r="A426" s="85" t="s">
        <v>286</v>
      </c>
      <c r="B426" s="2" t="s">
        <v>14</v>
      </c>
      <c r="C426" s="2" t="s">
        <v>287</v>
      </c>
      <c r="D426" s="2" t="s">
        <v>1749</v>
      </c>
      <c r="E426" s="86" t="s">
        <v>22</v>
      </c>
      <c r="F426" s="131">
        <v>52</v>
      </c>
      <c r="G426" s="91">
        <v>0.39</v>
      </c>
      <c r="H426" s="91">
        <v>20.28</v>
      </c>
      <c r="I426" s="96">
        <v>0</v>
      </c>
      <c r="J426" s="96">
        <v>100</v>
      </c>
    </row>
    <row r="427" spans="1:10" ht="24" customHeight="1" x14ac:dyDescent="0.2">
      <c r="A427" s="85" t="s">
        <v>832</v>
      </c>
      <c r="B427" s="2" t="s">
        <v>14</v>
      </c>
      <c r="C427" s="2" t="s">
        <v>833</v>
      </c>
      <c r="D427" s="2" t="s">
        <v>1720</v>
      </c>
      <c r="E427" s="86" t="s">
        <v>22</v>
      </c>
      <c r="F427" s="131">
        <v>2</v>
      </c>
      <c r="G427" s="91">
        <v>9.57</v>
      </c>
      <c r="H427" s="91">
        <v>19.14</v>
      </c>
      <c r="I427" s="96">
        <v>0</v>
      </c>
      <c r="J427" s="96">
        <v>100</v>
      </c>
    </row>
    <row r="428" spans="1:10" ht="36" customHeight="1" x14ac:dyDescent="0.2">
      <c r="A428" s="85" t="s">
        <v>505</v>
      </c>
      <c r="B428" s="2" t="s">
        <v>14</v>
      </c>
      <c r="C428" s="2" t="s">
        <v>506</v>
      </c>
      <c r="D428" s="2" t="s">
        <v>1720</v>
      </c>
      <c r="E428" s="86" t="s">
        <v>22</v>
      </c>
      <c r="F428" s="131">
        <v>3</v>
      </c>
      <c r="G428" s="91">
        <v>5.81</v>
      </c>
      <c r="H428" s="91">
        <v>17.43</v>
      </c>
      <c r="I428" s="96">
        <v>0</v>
      </c>
      <c r="J428" s="96">
        <v>100</v>
      </c>
    </row>
    <row r="429" spans="1:10" ht="36" customHeight="1" x14ac:dyDescent="0.2">
      <c r="A429" s="85" t="s">
        <v>983</v>
      </c>
      <c r="B429" s="2" t="s">
        <v>14</v>
      </c>
      <c r="C429" s="2" t="s">
        <v>984</v>
      </c>
      <c r="D429" s="2" t="s">
        <v>1729</v>
      </c>
      <c r="E429" s="86" t="s">
        <v>22</v>
      </c>
      <c r="F429" s="131">
        <v>1</v>
      </c>
      <c r="G429" s="91">
        <v>16.420000000000002</v>
      </c>
      <c r="H429" s="91">
        <v>16.420000000000002</v>
      </c>
      <c r="I429" s="96">
        <v>0</v>
      </c>
      <c r="J429" s="96">
        <v>100</v>
      </c>
    </row>
    <row r="430" spans="1:10" ht="24" customHeight="1" x14ac:dyDescent="0.2">
      <c r="A430" s="85" t="s">
        <v>483</v>
      </c>
      <c r="B430" s="2" t="s">
        <v>17</v>
      </c>
      <c r="C430" s="2" t="s">
        <v>523</v>
      </c>
      <c r="D430" s="2" t="s">
        <v>1725</v>
      </c>
      <c r="E430" s="86" t="s">
        <v>253</v>
      </c>
      <c r="F430" s="131">
        <v>18</v>
      </c>
      <c r="G430" s="91">
        <v>0.9</v>
      </c>
      <c r="H430" s="91">
        <v>16.2</v>
      </c>
      <c r="I430" s="96">
        <v>0</v>
      </c>
      <c r="J430" s="96">
        <v>100</v>
      </c>
    </row>
    <row r="431" spans="1:10" ht="36" customHeight="1" x14ac:dyDescent="0.2">
      <c r="A431" s="85" t="s">
        <v>955</v>
      </c>
      <c r="B431" s="2" t="s">
        <v>14</v>
      </c>
      <c r="C431" s="2" t="s">
        <v>956</v>
      </c>
      <c r="D431" s="2" t="s">
        <v>1729</v>
      </c>
      <c r="E431" s="86" t="s">
        <v>22</v>
      </c>
      <c r="F431" s="131">
        <v>1</v>
      </c>
      <c r="G431" s="91">
        <v>14.62</v>
      </c>
      <c r="H431" s="91">
        <v>14.62</v>
      </c>
      <c r="I431" s="96">
        <v>0</v>
      </c>
      <c r="J431" s="96">
        <v>100</v>
      </c>
    </row>
    <row r="432" spans="1:10" ht="36" customHeight="1" x14ac:dyDescent="0.2">
      <c r="A432" s="85" t="s">
        <v>949</v>
      </c>
      <c r="B432" s="2" t="s">
        <v>14</v>
      </c>
      <c r="C432" s="2" t="s">
        <v>950</v>
      </c>
      <c r="D432" s="2" t="s">
        <v>1729</v>
      </c>
      <c r="E432" s="86" t="s">
        <v>22</v>
      </c>
      <c r="F432" s="131">
        <v>3</v>
      </c>
      <c r="G432" s="91">
        <v>4.46</v>
      </c>
      <c r="H432" s="91">
        <v>13.38</v>
      </c>
      <c r="I432" s="96">
        <v>0</v>
      </c>
      <c r="J432" s="96">
        <v>100</v>
      </c>
    </row>
    <row r="433" spans="1:10" ht="48" customHeight="1" x14ac:dyDescent="0.2">
      <c r="A433" s="85" t="s">
        <v>916</v>
      </c>
      <c r="B433" s="2" t="s">
        <v>14</v>
      </c>
      <c r="C433" s="2" t="s">
        <v>917</v>
      </c>
      <c r="D433" s="2" t="s">
        <v>1720</v>
      </c>
      <c r="E433" s="86" t="s">
        <v>22</v>
      </c>
      <c r="F433" s="131">
        <v>1</v>
      </c>
      <c r="G433" s="91">
        <v>13.2</v>
      </c>
      <c r="H433" s="91">
        <v>13.2</v>
      </c>
      <c r="I433" s="96">
        <v>0</v>
      </c>
      <c r="J433" s="96">
        <v>100</v>
      </c>
    </row>
    <row r="434" spans="1:10" ht="36" customHeight="1" x14ac:dyDescent="0.2">
      <c r="A434" s="85" t="s">
        <v>820</v>
      </c>
      <c r="B434" s="2" t="s">
        <v>14</v>
      </c>
      <c r="C434" s="2" t="s">
        <v>821</v>
      </c>
      <c r="D434" s="2" t="s">
        <v>1720</v>
      </c>
      <c r="E434" s="86" t="s">
        <v>22</v>
      </c>
      <c r="F434" s="131">
        <v>1</v>
      </c>
      <c r="G434" s="91">
        <v>10.86</v>
      </c>
      <c r="H434" s="91">
        <v>10.86</v>
      </c>
      <c r="I434" s="96">
        <v>0</v>
      </c>
      <c r="J434" s="96">
        <v>100</v>
      </c>
    </row>
    <row r="435" spans="1:10" ht="36" customHeight="1" x14ac:dyDescent="0.2">
      <c r="A435" s="85" t="s">
        <v>986</v>
      </c>
      <c r="B435" s="2" t="s">
        <v>14</v>
      </c>
      <c r="C435" s="2" t="s">
        <v>987</v>
      </c>
      <c r="D435" s="2" t="s">
        <v>1729</v>
      </c>
      <c r="E435" s="86" t="s">
        <v>22</v>
      </c>
      <c r="F435" s="131">
        <v>1</v>
      </c>
      <c r="G435" s="91">
        <v>10.44</v>
      </c>
      <c r="H435" s="91">
        <v>10.44</v>
      </c>
      <c r="I435" s="96">
        <v>0</v>
      </c>
      <c r="J435" s="96">
        <v>100</v>
      </c>
    </row>
    <row r="436" spans="1:10" ht="24" customHeight="1" x14ac:dyDescent="0.2">
      <c r="A436" s="85" t="s">
        <v>388</v>
      </c>
      <c r="B436" s="2" t="s">
        <v>14</v>
      </c>
      <c r="C436" s="2" t="s">
        <v>389</v>
      </c>
      <c r="D436" s="2" t="s">
        <v>1729</v>
      </c>
      <c r="E436" s="86" t="s">
        <v>22</v>
      </c>
      <c r="F436" s="131">
        <v>1</v>
      </c>
      <c r="G436" s="91">
        <v>10.119999999999999</v>
      </c>
      <c r="H436" s="91">
        <v>10.119999999999999</v>
      </c>
      <c r="I436" s="96">
        <v>0</v>
      </c>
      <c r="J436" s="96">
        <v>100</v>
      </c>
    </row>
    <row r="437" spans="1:10" ht="24" customHeight="1" x14ac:dyDescent="0.2">
      <c r="A437" s="85" t="s">
        <v>963</v>
      </c>
      <c r="B437" s="2" t="s">
        <v>14</v>
      </c>
      <c r="C437" s="2" t="s">
        <v>964</v>
      </c>
      <c r="D437" s="2" t="s">
        <v>1729</v>
      </c>
      <c r="E437" s="86" t="s">
        <v>22</v>
      </c>
      <c r="F437" s="131">
        <v>1</v>
      </c>
      <c r="G437" s="91">
        <v>8.09</v>
      </c>
      <c r="H437" s="91">
        <v>8.09</v>
      </c>
      <c r="I437" s="96">
        <v>0</v>
      </c>
      <c r="J437" s="96">
        <v>100</v>
      </c>
    </row>
    <row r="438" spans="1:10" ht="36" customHeight="1" x14ac:dyDescent="0.2">
      <c r="A438" s="85" t="s">
        <v>823</v>
      </c>
      <c r="B438" s="2" t="s">
        <v>14</v>
      </c>
      <c r="C438" s="2" t="s">
        <v>824</v>
      </c>
      <c r="D438" s="2" t="s">
        <v>1720</v>
      </c>
      <c r="E438" s="86" t="s">
        <v>22</v>
      </c>
      <c r="F438" s="131">
        <v>1</v>
      </c>
      <c r="G438" s="91">
        <v>6.48</v>
      </c>
      <c r="H438" s="91">
        <v>6.48</v>
      </c>
      <c r="I438" s="96">
        <v>0</v>
      </c>
      <c r="J438" s="96">
        <v>100</v>
      </c>
    </row>
    <row r="439" spans="1:10" x14ac:dyDescent="0.2">
      <c r="A439" s="88"/>
      <c r="B439" s="88"/>
      <c r="C439" s="88"/>
      <c r="D439" s="88"/>
      <c r="E439" s="88"/>
      <c r="F439" s="132"/>
      <c r="G439" s="92"/>
      <c r="H439" s="92"/>
      <c r="I439" s="88"/>
      <c r="J439" s="88"/>
    </row>
    <row r="440" spans="1:10" x14ac:dyDescent="0.2">
      <c r="A440" s="140"/>
      <c r="B440" s="140"/>
      <c r="C440" s="140"/>
      <c r="D440" s="3"/>
      <c r="E440" s="99"/>
      <c r="F440" s="141" t="s">
        <v>130</v>
      </c>
      <c r="G440" s="140"/>
      <c r="H440" s="142">
        <v>4667277.4800000004</v>
      </c>
      <c r="I440" s="140"/>
      <c r="J440" s="140"/>
    </row>
    <row r="441" spans="1:10" x14ac:dyDescent="0.2">
      <c r="A441" s="140"/>
      <c r="B441" s="140"/>
      <c r="C441" s="140"/>
      <c r="D441" s="3"/>
      <c r="E441" s="99"/>
      <c r="F441" s="141" t="s">
        <v>131</v>
      </c>
      <c r="G441" s="140"/>
      <c r="H441" s="142">
        <v>1155292.22</v>
      </c>
      <c r="I441" s="140"/>
      <c r="J441" s="140"/>
    </row>
    <row r="442" spans="1:10" x14ac:dyDescent="0.2">
      <c r="A442" s="140"/>
      <c r="B442" s="140"/>
      <c r="C442" s="140"/>
      <c r="D442" s="3"/>
      <c r="E442" s="99"/>
      <c r="F442" s="141" t="s">
        <v>132</v>
      </c>
      <c r="G442" s="140"/>
      <c r="H442" s="142">
        <v>5822569.7000000002</v>
      </c>
      <c r="I442" s="140"/>
      <c r="J442" s="140"/>
    </row>
  </sheetData>
  <mergeCells count="14">
    <mergeCell ref="A442:C442"/>
    <mergeCell ref="F442:G442"/>
    <mergeCell ref="H442:J442"/>
    <mergeCell ref="B6:D6"/>
    <mergeCell ref="A440:C440"/>
    <mergeCell ref="F440:G440"/>
    <mergeCell ref="H440:J440"/>
    <mergeCell ref="A441:C441"/>
    <mergeCell ref="F441:G441"/>
    <mergeCell ref="H441:J441"/>
    <mergeCell ref="E8:F8"/>
    <mergeCell ref="D9:E9"/>
    <mergeCell ref="F9:G9"/>
    <mergeCell ref="A10:J10"/>
  </mergeCells>
  <pageMargins left="0.51181102362204722" right="0.51181102362204722" top="0.98425196850393704" bottom="0.98425196850393704" header="0.51181102362204722" footer="0.51181102362204722"/>
  <pageSetup paperSize="9" scale="44" fitToWidth="13" fitToHeight="1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3</vt:i4>
      </vt:variant>
    </vt:vector>
  </HeadingPairs>
  <TitlesOfParts>
    <vt:vector size="8" baseType="lpstr">
      <vt:lpstr>ORÇAMENTO</vt:lpstr>
      <vt:lpstr>BDI EQUIPAMENTOS</vt:lpstr>
      <vt:lpstr>BDI</vt:lpstr>
      <vt:lpstr>ENCARGOS SOCIAIS</vt:lpstr>
      <vt:lpstr>CURVA ABC</vt:lpstr>
      <vt:lpstr>BDI!Area_de_impressao</vt:lpstr>
      <vt:lpstr>'BDI EQUIPAMENTOS'!Area_de_impressao</vt:lpstr>
      <vt:lpstr>'ENCARGOS SOCIAIS'!Area_de_impressao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Edvaldo Cutrim Costa</cp:lastModifiedBy>
  <cp:revision>0</cp:revision>
  <cp:lastPrinted>2021-07-29T12:10:04Z</cp:lastPrinted>
  <dcterms:created xsi:type="dcterms:W3CDTF">2021-03-30T14:17:38Z</dcterms:created>
  <dcterms:modified xsi:type="dcterms:W3CDTF">2021-09-09T12:03:31Z</dcterms:modified>
</cp:coreProperties>
</file>