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slsdrfs-30\nupro\2. ENGENHARIA - OBRAS\3.0 OBRAS A INICIAR\3.13 COBERTURA ROSÁRIO\Licitação\"/>
    </mc:Choice>
  </mc:AlternateContent>
  <xr:revisionPtr revIDLastSave="0" documentId="13_ncr:1_{7C9F9F71-1E1A-4B42-8485-3E77581A17FE}" xr6:coauthVersionLast="47" xr6:coauthVersionMax="47" xr10:uidLastSave="{00000000-0000-0000-0000-000000000000}"/>
  <bookViews>
    <workbookView xWindow="-120" yWindow="-120" windowWidth="20640" windowHeight="11160" activeTab="4" xr2:uid="{00000000-000D-0000-FFFF-FFFF00000000}"/>
  </bookViews>
  <sheets>
    <sheet name="Orçamento Sintético" sheetId="1" r:id="rId1"/>
    <sheet name="Cronograma" sheetId="9" r:id="rId2"/>
    <sheet name="Encargos Sociais" sheetId="8" r:id="rId3"/>
    <sheet name="BDI" sheetId="4" r:id="rId4"/>
    <sheet name="Orçamento Analítico" sheetId="10" r:id="rId5"/>
  </sheets>
  <definedNames>
    <definedName name="_xlnm.Print_Area" localSheetId="3">BDI!$A$1:$D$47</definedName>
    <definedName name="_xlnm.Print_Area" localSheetId="1">Cronograma!$A$1:$E$22</definedName>
    <definedName name="_xlnm.Print_Area" localSheetId="2">'Encargos Sociais'!$A$1:$D$50</definedName>
    <definedName name="_xlnm.Print_Area" localSheetId="4">'Orçamento Analítico'!$A$1:$J$124</definedName>
    <definedName name="_xlnm.Print_Area" localSheetId="0">'Orçamento Sintético'!$A$1:$J$31</definedName>
    <definedName name="_xlnm.Print_Titles" localSheetId="4">'Orçamento Analítico'!$1:$2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8" l="1"/>
  <c r="C45" i="8"/>
  <c r="D38" i="8"/>
  <c r="C38" i="8"/>
  <c r="D26" i="8"/>
  <c r="C26" i="8"/>
  <c r="C50" i="8" s="1"/>
  <c r="D48" i="8" l="1"/>
  <c r="D47" i="8"/>
  <c r="D49" i="8" s="1"/>
  <c r="D50" i="8" s="1"/>
  <c r="D37" i="4" l="1"/>
  <c r="D29" i="4"/>
  <c r="D44" i="4" s="1"/>
  <c r="D25" i="4"/>
</calcChain>
</file>

<file path=xl/sharedStrings.xml><?xml version="1.0" encoding="utf-8"?>
<sst xmlns="http://schemas.openxmlformats.org/spreadsheetml/2006/main" count="731" uniqueCount="302">
  <si>
    <t>Planilha Orçamentária Sintética</t>
  </si>
  <si>
    <t>Item</t>
  </si>
  <si>
    <t>Código</t>
  </si>
  <si>
    <t>Banco</t>
  </si>
  <si>
    <t>Descrição</t>
  </si>
  <si>
    <t>Und</t>
  </si>
  <si>
    <t>Quant.</t>
  </si>
  <si>
    <t>Valor Unit com BDI</t>
  </si>
  <si>
    <t>Total</t>
  </si>
  <si>
    <t>Peso (%)</t>
  </si>
  <si>
    <t xml:space="preserve"> 1 </t>
  </si>
  <si>
    <t xml:space="preserve"> 1.1 </t>
  </si>
  <si>
    <t>ORSE</t>
  </si>
  <si>
    <t>SINAPI</t>
  </si>
  <si>
    <t>UN</t>
  </si>
  <si>
    <t>MES</t>
  </si>
  <si>
    <t>Próprio</t>
  </si>
  <si>
    <t>Total sem BDI</t>
  </si>
  <si>
    <t>Total do BDI</t>
  </si>
  <si>
    <t>Total Geral</t>
  </si>
  <si>
    <t>ENCARGOS SOCIAIS DESONERADOS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</si>
  <si>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</si>
  <si>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</si>
  <si>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</si>
  <si>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</si>
  <si>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</si>
  <si>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</si>
  <si>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</si>
  <si>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</si>
  <si>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</si>
  <si>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</si>
  <si>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</si>
  <si>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</si>
  <si>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</si>
  <si>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</si>
  <si>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</si>
  <si>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</si>
  <si>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</si>
  <si>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</si>
  <si>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</si>
  <si>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</si>
  <si>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</si>
  <si>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</si>
  <si>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</si>
  <si>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</si>
  <si>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</si>
  <si>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</si>
  <si>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</si>
  <si>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</si>
  <si>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</si>
  <si>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</si>
  <si>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</si>
  <si>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</si>
  <si>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</si>
  <si>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</si>
  <si>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</si>
  <si>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</si>
  <si>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</si>
  <si>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</si>
  <si>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</si>
  <si>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</si>
  <si>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</si>
  <si>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</si>
  <si>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</si>
  <si>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</si>
  <si>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</si>
  <si>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</si>
  <si>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</si>
  <si>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</si>
  <si>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</si>
  <si>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</si>
  <si>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</si>
  <si>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</si>
  <si>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</si>
  <si>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</si>
  <si>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</si>
  <si>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</si>
  <si>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</si>
  <si>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</si>
  <si>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</si>
  <si>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</si>
  <si>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</si>
  <si>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</si>
  <si>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</si>
  <si>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</si>
  <si>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</si>
  <si>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</si>
  <si>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</si>
  <si>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</si>
  <si>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</si>
  <si>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</si>
  <si>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</si>
  <si>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</si>
  <si>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</si>
  <si>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</si>
  <si>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</si>
  <si>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</si>
  <si>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</si>
  <si>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</si>
  <si>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</si>
  <si>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</si>
  <si>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</si>
  <si>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</si>
  <si>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</si>
  <si>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</si>
  <si>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</si>
  <si>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</si>
  <si>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</si>
  <si>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</si>
  <si>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</si>
  <si>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</si>
  <si>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</si>
  <si>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</si>
  <si>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</si>
  <si>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</si>
  <si>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</si>
  <si>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</si>
  <si>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</si>
  <si>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 xml:space="preserve">B.D.I.PADRÃO =25,00%                  </t>
  </si>
  <si>
    <t>Cronograma Físico e Financeiro</t>
  </si>
  <si>
    <t>Total Por Etapa</t>
  </si>
  <si>
    <t>30 DIAS</t>
  </si>
  <si>
    <t/>
  </si>
  <si>
    <t>Porcentagem</t>
  </si>
  <si>
    <t>Custo</t>
  </si>
  <si>
    <t>Porcentagem Acumulado</t>
  </si>
  <si>
    <t>Custo Acumulado</t>
  </si>
  <si>
    <t xml:space="preserve">                </t>
  </si>
  <si>
    <t>HORISTA=85,68%</t>
  </si>
  <si>
    <t>MENSALISTA=49,33%</t>
  </si>
  <si>
    <t xml:space="preserve"> 100,0%</t>
  </si>
  <si>
    <t xml:space="preserve"> 1.2 </t>
  </si>
  <si>
    <t xml:space="preserve"> 07/2022 </t>
  </si>
  <si>
    <t>SBC</t>
  </si>
  <si>
    <t>TAXA DE ART - CREA/CAU</t>
  </si>
  <si>
    <t>VB</t>
  </si>
  <si>
    <t>SENAI-SERVIÇO NACIONAL DE APRENDIZAGEM INDUSTRIAL</t>
  </si>
  <si>
    <t>SERVIÇOS INICIAIS</t>
  </si>
  <si>
    <t>PLACA DE OBRA EM CHAPA DE ACO GALVANIZADO</t>
  </si>
  <si>
    <t>ADMNISTRAÇÃO LOCAL</t>
  </si>
  <si>
    <t>ADMINISTRAÇÃO LOCAL</t>
  </si>
  <si>
    <t>SERVIÇOS DA  COBERTURA</t>
  </si>
  <si>
    <t>Retirada de calha</t>
  </si>
  <si>
    <t>Remoção e reassentamento de telha trapezoidal em alumínio</t>
  </si>
  <si>
    <t>Calha em chapa de aluminio, desenvolvimento 85 cm</t>
  </si>
  <si>
    <t>IMPERMEABILIZAÇÃO DE SUPERFÍCIE COM EMULSÃO ASFÁLTICA, 2 DEMÃOS AF_06/2018</t>
  </si>
  <si>
    <t>JOELHO 90 GRAUS, PVC, SERIE R, ÁGUA PLUVIAL, DN 100 MM, JUNTA ELÁSTICA, FORNECIDO E INSTALADO EM CONDUTORES VERTICAIS DE ÁGUAS PLUVIAIS. AF_12/2014</t>
  </si>
  <si>
    <t>FORRO</t>
  </si>
  <si>
    <t>FORRO EM RÉGUAS DE PVC, FRISADO, PARA AMBIENTES COMERCIAIS, INCLUSIVE ESTRUTURA DE FIXAÇÃO. AF_05/2017_P</t>
  </si>
  <si>
    <t>LIMPEZA</t>
  </si>
  <si>
    <t>REMOCAO E RETIRADA DE ENTULHO-CAMINHAO DE CARRETEIRO</t>
  </si>
  <si>
    <t xml:space="preserve"> 74209/001 </t>
  </si>
  <si>
    <t xml:space="preserve"> 681 </t>
  </si>
  <si>
    <t xml:space="preserve"> 43 </t>
  </si>
  <si>
    <t xml:space="preserve"> 3145 </t>
  </si>
  <si>
    <t xml:space="preserve"> 9101 </t>
  </si>
  <si>
    <t xml:space="preserve"> 98557 </t>
  </si>
  <si>
    <t xml:space="preserve"> 89584 </t>
  </si>
  <si>
    <t xml:space="preserve"> 96116 </t>
  </si>
  <si>
    <t xml:space="preserve"> 022218 </t>
  </si>
  <si>
    <t xml:space="preserve"> 2 </t>
  </si>
  <si>
    <t xml:space="preserve"> 2.1 </t>
  </si>
  <si>
    <t xml:space="preserve"> 3 </t>
  </si>
  <si>
    <t xml:space="preserve"> 3.1 </t>
  </si>
  <si>
    <t xml:space="preserve"> 3.2 </t>
  </si>
  <si>
    <t xml:space="preserve"> 3.3 </t>
  </si>
  <si>
    <t xml:space="preserve"> 3.4 </t>
  </si>
  <si>
    <t xml:space="preserve"> 3.5 </t>
  </si>
  <si>
    <t xml:space="preserve"> 4 </t>
  </si>
  <si>
    <t xml:space="preserve"> 4.1 </t>
  </si>
  <si>
    <t xml:space="preserve"> 5 </t>
  </si>
  <si>
    <t xml:space="preserve"> 5.1 </t>
  </si>
  <si>
    <t>m²</t>
  </si>
  <si>
    <t>m</t>
  </si>
  <si>
    <t>m³</t>
  </si>
  <si>
    <t>SERVIÇOS DE SUBSTITUIÇÃO DE CALHAS E REPAROS EM COBERTURA NO CEPT - ROSÁRIO</t>
  </si>
  <si>
    <t>Valor Unit</t>
  </si>
  <si>
    <r>
      <t>DATA REFERÊNCIA TÉCNICA:</t>
    </r>
    <r>
      <rPr>
        <b/>
        <sz val="10"/>
        <color rgb="FFFF0000"/>
        <rFont val="Arial Black"/>
        <family val="2"/>
      </rPr>
      <t xml:space="preserve"> </t>
    </r>
    <r>
      <rPr>
        <b/>
        <sz val="10"/>
        <rFont val="Arial Black"/>
        <family val="2"/>
      </rPr>
      <t xml:space="preserve">SINAPI - 07/2021  / ORSE - 07/2021 / SBC - 09/2021 </t>
    </r>
  </si>
  <si>
    <t>15 DIAS</t>
  </si>
  <si>
    <t xml:space="preserve"> 100,00%
 1.206,96</t>
  </si>
  <si>
    <t xml:space="preserve"> 100,00%
 4.666,97</t>
  </si>
  <si>
    <t xml:space="preserve"> 50,00%
 2.333,49</t>
  </si>
  <si>
    <t xml:space="preserve"> 100,00%
 77.358,89</t>
  </si>
  <si>
    <t xml:space="preserve"> 35,00%
 27.075,61</t>
  </si>
  <si>
    <t xml:space="preserve"> 65,00%
 50.283,28</t>
  </si>
  <si>
    <t xml:space="preserve"> 100,00%
 9.001,00</t>
  </si>
  <si>
    <t xml:space="preserve"> 20,00%
 1.800,20</t>
  </si>
  <si>
    <t xml:space="preserve"> 80,00%
 7.200,80</t>
  </si>
  <si>
    <t xml:space="preserve"> 100,00%
 468,90</t>
  </si>
  <si>
    <t xml:space="preserve"> 34,97%</t>
  </si>
  <si>
    <t xml:space="preserve"> 65,03%</t>
  </si>
  <si>
    <t xml:space="preserve"> 32.416,26</t>
  </si>
  <si>
    <t xml:space="preserve"> 60.286,46</t>
  </si>
  <si>
    <t xml:space="preserve"> 32.416,25</t>
  </si>
  <si>
    <t xml:space="preserve"> 92.702,72</t>
  </si>
  <si>
    <r>
      <t>DATA REFERÊNCIA TÉCNICA:</t>
    </r>
    <r>
      <rPr>
        <b/>
        <sz val="11"/>
        <color rgb="FFFF0000"/>
        <rFont val="Arial Black"/>
        <family val="2"/>
      </rPr>
      <t xml:space="preserve"> </t>
    </r>
    <r>
      <rPr>
        <b/>
        <sz val="11"/>
        <rFont val="Arial Black"/>
        <family val="2"/>
      </rPr>
      <t xml:space="preserve">SINAPI - 07/2021  / ORSE - 07/2021 / SBC - 09/2021 </t>
    </r>
  </si>
  <si>
    <t>Obra</t>
  </si>
  <si>
    <t>Bancos</t>
  </si>
  <si>
    <t>B.D.I.</t>
  </si>
  <si>
    <t>Encargos Sociais</t>
  </si>
  <si>
    <t xml:space="preserve"> 25,0%</t>
  </si>
  <si>
    <t>Planilha Orçamentária Analítica</t>
  </si>
  <si>
    <t>Tipo</t>
  </si>
  <si>
    <t>Composição</t>
  </si>
  <si>
    <t>CANT - CANTEIRO DE OBRAS</t>
  </si>
  <si>
    <t>Composição Auxiliar</t>
  </si>
  <si>
    <t xml:space="preserve"> 94962 </t>
  </si>
  <si>
    <t>CONCRETO MAGRO PARA LASTRO, TRAÇO 1:4,5:4,5 (EM MASSA SECA DE CIMENTO/ AREIA MÉDIA/ BRITA 1) - PREPARO MECÂNICO COM BETONEIRA 400 L. AF_05/2021</t>
  </si>
  <si>
    <t>FUES - FUNDAÇÕES E ESTRUTURAS</t>
  </si>
  <si>
    <t xml:space="preserve"> 88316 </t>
  </si>
  <si>
    <t>SERVENTE COM ENCARGOS COMPLEMENTARES</t>
  </si>
  <si>
    <t>SEDI - SERVIÇOS DIVERSOS</t>
  </si>
  <si>
    <t>H</t>
  </si>
  <si>
    <t xml:space="preserve"> 88262 </t>
  </si>
  <si>
    <t>CARPINTEIRO DE FORMAS COM ENCARGOS COMPLEMENTARES</t>
  </si>
  <si>
    <t>Insumo</t>
  </si>
  <si>
    <t xml:space="preserve"> 00004813 </t>
  </si>
  <si>
    <t>PLACA DE OBRA (PARA CONSTRUCAO CIVIL) EM CHAPA GALVANIZADA *N. 22*, ADESIVADA, DE *2,0 X 1,125* M</t>
  </si>
  <si>
    <t>Material</t>
  </si>
  <si>
    <t xml:space="preserve"> 00004491 </t>
  </si>
  <si>
    <t>PONTALETE *7,5 X 7,5* CM EM PINUS, MISTA OU EQUIVALENTE DA REGIAO - BRUTA</t>
  </si>
  <si>
    <t>M</t>
  </si>
  <si>
    <t xml:space="preserve"> 00005075 </t>
  </si>
  <si>
    <t>PREGO DE ACO POLIDO COM CABECA 18 X 30 (2 3/4 X 10)</t>
  </si>
  <si>
    <t>KG</t>
  </si>
  <si>
    <t xml:space="preserve"> 00004417 </t>
  </si>
  <si>
    <t>SARRAFO NAO APARELHADO *2,5 X 7* CM, EM MACARANDUBA, ANGELIM OU EQUIVALENTE DA REGIAO -  BRUTA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</si>
  <si>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</si>
  <si>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</si>
  <si>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</si>
  <si>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</si>
  <si>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</si>
  <si>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</si>
  <si>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</si>
  <si>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ASTU - ASSENTAMENTO DE TUBOS E PECAS</t>
  </si>
  <si>
    <t xml:space="preserve"> 88255 </t>
  </si>
  <si>
    <t>AUXILIAR TÉCNICO DE ENGENHARIA COM ENCARGOS COMPLEMENTARES</t>
  </si>
  <si>
    <t>SERT - SERVIÇOS TÉCNICOS</t>
  </si>
  <si>
    <t xml:space="preserve"> 90777 </t>
  </si>
  <si>
    <t>ENGENHEIRO CIVIL DE OBRA JUNIOR COM ENCARGOS COMPLEMENTARES</t>
  </si>
  <si>
    <t xml:space="preserve"> 00004083 </t>
  </si>
  <si>
    <t>ENCARREGADO GERAL DE OBRAS</t>
  </si>
  <si>
    <t>Mão de Obra</t>
  </si>
  <si>
    <t>Demolições / Remoções</t>
  </si>
  <si>
    <t xml:space="preserve"> 10549 </t>
  </si>
  <si>
    <t>Encargos Complementares - Servente</t>
  </si>
  <si>
    <t>Provisórios</t>
  </si>
  <si>
    <t>h</t>
  </si>
  <si>
    <t xml:space="preserve"> 00006111 </t>
  </si>
  <si>
    <t>SERVENTE DE OBRAS</t>
  </si>
  <si>
    <t>Conversão InfoWOrca</t>
  </si>
  <si>
    <t xml:space="preserve"> 10551 </t>
  </si>
  <si>
    <t>Encargos Complementares - Carpinteiro</t>
  </si>
  <si>
    <t xml:space="preserve"> 00001213 </t>
  </si>
  <si>
    <t>CARPINTEIRO DE FORMAS</t>
  </si>
  <si>
    <t>Complementos</t>
  </si>
  <si>
    <t xml:space="preserve"> 9385 </t>
  </si>
  <si>
    <t>Calha em chapa de aluminio, desenvolvimento 85cm</t>
  </si>
  <si>
    <t>IMPE - IMPERMEABILIZAÇÕES E PROTEÇÕES DIVERSAS</t>
  </si>
  <si>
    <t xml:space="preserve"> 88243 </t>
  </si>
  <si>
    <t>AJUDANTE ESPECIALIZADO COM ENCARGOS COMPLEMENTARES</t>
  </si>
  <si>
    <t xml:space="preserve"> 88270 </t>
  </si>
  <si>
    <t>IMPERMEABILIZADOR COM ENCARGOS COMPLEMENTARES</t>
  </si>
  <si>
    <t xml:space="preserve"> 00000626 </t>
  </si>
  <si>
    <t>MANTA LIQUIDA DE BASE ASFALTICA MODIFICADA COM A ADICAO DE ELASTOMEROS DILUIDOS EM SOLVENTE ORGANICO, APLICACAO A FRIO (MEMBRANA IMPERMEABILIZANTE ASFASTICA)</t>
  </si>
  <si>
    <t>INHI - INSTALAÇÕES HIDROS SANITÁRIAS</t>
  </si>
  <si>
    <t xml:space="preserve"> 88248 </t>
  </si>
  <si>
    <t>AUXILIAR DE ENCANADOR OU BOMBEIRO HIDRÁULICO COM ENCARGOS COMPLEMENTARES</t>
  </si>
  <si>
    <t xml:space="preserve"> 88267 </t>
  </si>
  <si>
    <t>ENCANADOR OU BOMBEIRO HIDRÁULICO COM ENCARGOS COMPLEMENTARES</t>
  </si>
  <si>
    <t xml:space="preserve"> 00000301 </t>
  </si>
  <si>
    <t>ANEL BORRACHA PARA TUBO ESGOTO PREDIAL, DN 100 MM (NBR 5688)</t>
  </si>
  <si>
    <t xml:space="preserve"> 00020157 </t>
  </si>
  <si>
    <t>JOELHO, PVC SERIE R, 90 GRAUS, DN 100 MM, PARA ESGOTO OU AGUAS PLUVIAIS PREDIAIS</t>
  </si>
  <si>
    <t xml:space="preserve"> 00020078 </t>
  </si>
  <si>
    <t>PASTA LUBRIFICANTE PARA TUBOS E CONEXOES COM JUNTA ELASTICA (USO EM PVC, ACO, POLIETILENO E OUTROS) ( DE *400* G)</t>
  </si>
  <si>
    <t>REVE - REVESTIMENTO E TRATAMENTO DE SUPERFÍCIES</t>
  </si>
  <si>
    <t xml:space="preserve"> 88278 </t>
  </si>
  <si>
    <t>MONTADOR DE ESTRUTURA METÁLICA COM ENCARGOS COMPLEMENTARES</t>
  </si>
  <si>
    <t xml:space="preserve"> 00043131 </t>
  </si>
  <si>
    <t>ARAME GALVANIZADO 6 BWG, D = 5,16 MM (0,157 KG/M), OU 8 BWG, D = 4,19 MM (0,101 KG/M), OU 10 BWG, D = 3,40 MM (0,0713 KG/M)</t>
  </si>
  <si>
    <t xml:space="preserve"> 00036238 </t>
  </si>
  <si>
    <t>FORRO DE PVC, FRISADO, BRANCO, REGUA DE 20 CM, ESPESSURA DE 8 MM A 10 MM E COMPRIMENTO 6 M (SEM COLOCACAO)</t>
  </si>
  <si>
    <t xml:space="preserve"> 00039427 </t>
  </si>
  <si>
    <t>PERFIL CANALETA, FORMATO C, EM ACO ZINCADO, PARA ESTRUTURA FORRO DRYWALL, E = 0,5 MM, *46 X 18* (L X H), COMPRIMENTO 3 M</t>
  </si>
  <si>
    <t xml:space="preserve"> 00040552 </t>
  </si>
  <si>
    <t>PARAFUSO, AUTO ATARRACHANTE, CABECA CHATA, FENDA SIMPLES, 1/4 (6,35 MM) X 25 MM</t>
  </si>
  <si>
    <t>CENTO</t>
  </si>
  <si>
    <t xml:space="preserve"> 00039430 </t>
  </si>
  <si>
    <t>PENDURAL OU PRESILHA REGULADORA, EM ACO GALVANIZADO, COM CORPO, MOLA E REBITE, PARA PERFIL TIPO CANALETA DE ESTRUTURA EM FORROS DRYWALL</t>
  </si>
  <si>
    <t>Equipamento</t>
  </si>
  <si>
    <t xml:space="preserve"> 00040547 </t>
  </si>
  <si>
    <t>PARAFUSO ZINCADO, AUTOBROCANTE, FLANGEADO, 4,2 MM X 19 MM</t>
  </si>
  <si>
    <t xml:space="preserve"> 00039443 </t>
  </si>
  <si>
    <t>PARAFUSO DRY WALL, EM ACO ZINCADO, CABECA LENTILHA E PONTA BROCA (LB), LARGURA 4,2 MM, COMPRIMENTO 13 MM</t>
  </si>
  <si>
    <t xml:space="preserve"> 88284 </t>
  </si>
  <si>
    <t>MOTORISTA DE VEIÍCULO LEVE COM ENCARGOS COMPLEMENTARES</t>
  </si>
  <si>
    <t xml:space="preserve"> 032086 </t>
  </si>
  <si>
    <t>CAMINHAO BASC.VOLKSWAGEN 17210 6,0M3 155CV</t>
  </si>
  <si>
    <t xml:space="preserve">SINAPI - 07/2021 - Maranhão
SBC - 09/2021 - Maranhão
ORSE - 07/2021 - Sergipe
</t>
  </si>
  <si>
    <t>Desonerado: embutido nos preços unitário dos insumos de mão de obra, de acordo com as bases. HORISTA=85,68% ; MENSALISTA=49,33%</t>
  </si>
  <si>
    <t>FORRO EM RÉGUAS DE PVC, FRISADO, PARA AMBIENTES COMERCIAIS, INCLUSIVE ESTRUTURA DE FIXAÇÃO COM CONTRAVENTAVENTAMENTO REFORÇADO. AF_05/2017_P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</si>
</sst>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#,##0.0000000"/>
  </numFmts>
  <fonts count="38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0"/>
      <name val="Arial Black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sz val="9"/>
      <color indexed="10"/>
      <name val="Geneva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1"/>
    </font>
    <font>
      <sz val="12"/>
      <name val="Arial"/>
      <family val="2"/>
    </font>
    <font>
      <sz val="8"/>
      <name val="Arial"/>
      <family val="1"/>
    </font>
    <font>
      <b/>
      <sz val="10"/>
      <color rgb="FFFF0000"/>
      <name val="Arial Black"/>
      <family val="2"/>
    </font>
    <font>
      <b/>
      <sz val="11"/>
      <name val="Arial"/>
      <family val="2"/>
    </font>
    <font>
      <b/>
      <sz val="11"/>
      <color rgb="FFFF0000"/>
      <name val="Arial Black"/>
      <family val="2"/>
    </font>
    <font>
      <b/>
      <sz val="11"/>
      <name val="Arial Black"/>
      <family val="2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theme="0"/>
        <bgColor rgb="FF000000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9" fontId="10" fillId="0" borderId="0" applyFont="0" applyFill="0" applyBorder="0" applyAlignment="0" applyProtection="0"/>
  </cellStyleXfs>
  <cellXfs count="342">
    <xf numFmtId="0" fontId="0" fillId="0" borderId="0" xfId="0"/>
    <xf numFmtId="2" fontId="0" fillId="0" borderId="0" xfId="0" applyNumberFormat="1"/>
    <xf numFmtId="44" fontId="0" fillId="0" borderId="0" xfId="1" applyFont="1"/>
    <xf numFmtId="0" fontId="0" fillId="0" borderId="0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0" borderId="0" xfId="0" applyFill="1"/>
    <xf numFmtId="0" fontId="11" fillId="0" borderId="0" xfId="2" applyFont="1" applyFill="1" applyBorder="1" applyAlignment="1">
      <alignment vertical="center"/>
    </xf>
    <xf numFmtId="0" fontId="10" fillId="0" borderId="0" xfId="0" applyFont="1" applyFill="1"/>
    <xf numFmtId="2" fontId="13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9" fillId="0" borderId="0" xfId="1" applyFont="1" applyFill="1"/>
    <xf numFmtId="0" fontId="14" fillId="0" borderId="0" xfId="0" applyFont="1" applyFill="1" applyAlignment="1">
      <alignment wrapText="1"/>
    </xf>
    <xf numFmtId="2" fontId="14" fillId="0" borderId="0" xfId="0" applyNumberFormat="1" applyFont="1" applyFill="1" applyAlignment="1">
      <alignment wrapText="1"/>
    </xf>
    <xf numFmtId="44" fontId="14" fillId="0" borderId="0" xfId="1" applyFont="1" applyFill="1" applyAlignment="1">
      <alignment wrapText="1"/>
    </xf>
    <xf numFmtId="0" fontId="9" fillId="0" borderId="0" xfId="0" applyFont="1" applyFill="1"/>
    <xf numFmtId="2" fontId="0" fillId="0" borderId="0" xfId="0" applyNumberFormat="1" applyFill="1"/>
    <xf numFmtId="0" fontId="16" fillId="0" borderId="0" xfId="2" applyFont="1" applyFill="1" applyBorder="1" applyAlignment="1">
      <alignment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9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0" fontId="18" fillId="0" borderId="0" xfId="0" applyFont="1"/>
    <xf numFmtId="0" fontId="1" fillId="0" borderId="0" xfId="3"/>
    <xf numFmtId="49" fontId="20" fillId="4" borderId="0" xfId="3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vertical="center"/>
    </xf>
    <xf numFmtId="10" fontId="22" fillId="0" borderId="14" xfId="4" applyNumberFormat="1" applyFont="1" applyBorder="1" applyAlignment="1" applyProtection="1">
      <alignment horizontal="center" vertical="center"/>
      <protection locked="0"/>
    </xf>
    <xf numFmtId="0" fontId="1" fillId="0" borderId="0" xfId="3" applyFill="1"/>
    <xf numFmtId="10" fontId="23" fillId="0" borderId="16" xfId="4" applyNumberFormat="1" applyFont="1" applyBorder="1" applyAlignment="1">
      <alignment horizontal="center" vertical="center"/>
    </xf>
    <xf numFmtId="0" fontId="22" fillId="0" borderId="17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right" vertical="center"/>
    </xf>
    <xf numFmtId="0" fontId="27" fillId="0" borderId="25" xfId="0" applyFont="1" applyBorder="1"/>
    <xf numFmtId="0" fontId="10" fillId="7" borderId="26" xfId="0" applyFont="1" applyFill="1" applyBorder="1"/>
    <xf numFmtId="0" fontId="30" fillId="0" borderId="0" xfId="0" applyFont="1" applyFill="1" applyBorder="1"/>
    <xf numFmtId="0" fontId="30" fillId="0" borderId="0" xfId="0" applyFont="1"/>
    <xf numFmtId="0" fontId="10" fillId="0" borderId="0" xfId="0" applyFont="1"/>
    <xf numFmtId="0" fontId="14" fillId="0" borderId="0" xfId="0" applyFont="1" applyAlignment="1">
      <alignment wrapText="1"/>
    </xf>
    <xf numFmtId="2" fontId="14" fillId="0" borderId="0" xfId="0" applyNumberFormat="1" applyFont="1" applyAlignment="1">
      <alignment wrapText="1"/>
    </xf>
    <xf numFmtId="0" fontId="0" fillId="0" borderId="0" xfId="0"/>
    <xf numFmtId="0" fontId="2" fillId="3" borderId="27" xfId="0" applyFont="1" applyFill="1" applyBorder="1" applyAlignment="1">
      <alignment horizontal="right" vertical="top" wrapText="1"/>
    </xf>
    <xf numFmtId="0" fontId="30" fillId="0" borderId="0" xfId="0" applyFont="1" applyBorder="1"/>
    <xf numFmtId="0" fontId="0" fillId="0" borderId="0" xfId="0" applyBorder="1"/>
    <xf numFmtId="44" fontId="0" fillId="0" borderId="0" xfId="1" applyFont="1" applyBorder="1"/>
    <xf numFmtId="0" fontId="5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vertical="top" wrapText="1"/>
    </xf>
    <xf numFmtId="44" fontId="12" fillId="0" borderId="0" xfId="1" applyFont="1" applyFill="1" applyBorder="1"/>
    <xf numFmtId="0" fontId="10" fillId="0" borderId="0" xfId="0" applyFont="1" applyFill="1" applyBorder="1"/>
    <xf numFmtId="0" fontId="31" fillId="0" borderId="0" xfId="0" applyFont="1" applyFill="1" applyBorder="1"/>
    <xf numFmtId="2" fontId="13" fillId="0" borderId="0" xfId="1" applyNumberFormat="1" applyFont="1" applyFill="1" applyBorder="1" applyAlignment="1">
      <alignment horizontal="center"/>
    </xf>
    <xf numFmtId="44" fontId="9" fillId="0" borderId="0" xfId="1" applyFont="1" applyFill="1" applyBorder="1"/>
    <xf numFmtId="0" fontId="11" fillId="0" borderId="0" xfId="0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44" fontId="14" fillId="0" borderId="0" xfId="1" applyFont="1" applyFill="1" applyBorder="1" applyAlignment="1">
      <alignment wrapText="1"/>
    </xf>
    <xf numFmtId="0" fontId="9" fillId="0" borderId="0" xfId="0" applyFont="1" applyFill="1" applyBorder="1"/>
    <xf numFmtId="49" fontId="0" fillId="0" borderId="0" xfId="0" applyNumberFormat="1" applyFill="1" applyBorder="1"/>
    <xf numFmtId="0" fontId="17" fillId="0" borderId="0" xfId="0" applyFont="1" applyFill="1" applyBorder="1"/>
    <xf numFmtId="2" fontId="0" fillId="0" borderId="0" xfId="0" applyNumberFormat="1" applyFill="1" applyBorder="1"/>
    <xf numFmtId="44" fontId="15" fillId="0" borderId="0" xfId="1" applyFont="1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27" fillId="0" borderId="32" xfId="0" applyFont="1" applyBorder="1"/>
    <xf numFmtId="0" fontId="0" fillId="0" borderId="33" xfId="0" applyBorder="1"/>
    <xf numFmtId="0" fontId="0" fillId="0" borderId="34" xfId="0" applyBorder="1"/>
    <xf numFmtId="0" fontId="10" fillId="7" borderId="35" xfId="0" applyFont="1" applyFill="1" applyBorder="1"/>
    <xf numFmtId="0" fontId="10" fillId="0" borderId="35" xfId="0" applyFont="1" applyBorder="1"/>
    <xf numFmtId="0" fontId="29" fillId="0" borderId="35" xfId="0" applyFont="1" applyBorder="1"/>
    <xf numFmtId="0" fontId="29" fillId="0" borderId="35" xfId="0" applyFont="1" applyBorder="1" applyAlignment="1">
      <alignment wrapText="1"/>
    </xf>
    <xf numFmtId="10" fontId="10" fillId="0" borderId="26" xfId="6" applyNumberFormat="1" applyFont="1" applyFill="1" applyBorder="1" applyAlignment="1">
      <alignment horizontal="center"/>
    </xf>
    <xf numFmtId="10" fontId="27" fillId="0" borderId="26" xfId="6" applyNumberFormat="1" applyFont="1" applyFill="1" applyBorder="1" applyAlignment="1">
      <alignment horizontal="center"/>
    </xf>
    <xf numFmtId="10" fontId="10" fillId="7" borderId="26" xfId="0" applyNumberFormat="1" applyFont="1" applyFill="1" applyBorder="1" applyAlignment="1">
      <alignment horizontal="center"/>
    </xf>
    <xf numFmtId="10" fontId="10" fillId="0" borderId="26" xfId="0" applyNumberFormat="1" applyFont="1" applyBorder="1" applyAlignment="1">
      <alignment horizontal="center"/>
    </xf>
    <xf numFmtId="10" fontId="27" fillId="0" borderId="26" xfId="0" applyNumberFormat="1" applyFont="1" applyBorder="1" applyAlignment="1">
      <alignment horizontal="center"/>
    </xf>
    <xf numFmtId="0" fontId="34" fillId="0" borderId="0" xfId="0" applyFont="1"/>
    <xf numFmtId="0" fontId="4" fillId="3" borderId="30" xfId="0" applyFont="1" applyFill="1" applyBorder="1" applyAlignment="1">
      <alignment horizontal="left" vertical="top" wrapText="1"/>
    </xf>
    <xf numFmtId="0" fontId="6" fillId="3" borderId="3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0" fontId="22" fillId="0" borderId="18" xfId="4" applyNumberFormat="1" applyFont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center" vertical="top" wrapText="1"/>
    </xf>
    <xf numFmtId="0" fontId="3" fillId="8" borderId="27" xfId="0" applyFont="1" applyFill="1" applyBorder="1" applyAlignment="1">
      <alignment horizontal="left" vertical="top" wrapText="1"/>
    </xf>
    <xf numFmtId="0" fontId="3" fillId="8" borderId="27" xfId="0" applyFont="1" applyFill="1" applyBorder="1" applyAlignment="1">
      <alignment horizontal="right" vertical="top" wrapText="1"/>
    </xf>
    <xf numFmtId="0" fontId="5" fillId="9" borderId="27" xfId="0" applyFont="1" applyFill="1" applyBorder="1" applyAlignment="1">
      <alignment horizontal="left" vertical="top" wrapText="1"/>
    </xf>
    <xf numFmtId="0" fontId="5" fillId="9" borderId="27" xfId="0" applyFont="1" applyFill="1" applyBorder="1" applyAlignment="1">
      <alignment horizontal="right" vertical="top" wrapText="1"/>
    </xf>
    <xf numFmtId="0" fontId="5" fillId="9" borderId="27" xfId="0" applyFont="1" applyFill="1" applyBorder="1" applyAlignment="1">
      <alignment horizontal="center" vertical="top" wrapText="1"/>
    </xf>
    <xf numFmtId="4" fontId="5" fillId="9" borderId="27" xfId="0" applyNumberFormat="1" applyFont="1" applyFill="1" applyBorder="1" applyAlignment="1">
      <alignment horizontal="right" vertical="top" wrapText="1"/>
    </xf>
    <xf numFmtId="0" fontId="2" fillId="4" borderId="27" xfId="0" applyFont="1" applyFill="1" applyBorder="1" applyAlignment="1">
      <alignment horizontal="left" vertical="top" wrapText="1"/>
    </xf>
    <xf numFmtId="0" fontId="2" fillId="4" borderId="27" xfId="0" applyFont="1" applyFill="1" applyBorder="1" applyAlignment="1">
      <alignment horizontal="right" vertical="top" wrapText="1"/>
    </xf>
    <xf numFmtId="0" fontId="2" fillId="4" borderId="27" xfId="0" applyFont="1" applyFill="1" applyBorder="1" applyAlignment="1">
      <alignment horizontal="center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right" vertical="top" wrapText="1"/>
    </xf>
    <xf numFmtId="4" fontId="3" fillId="4" borderId="27" xfId="0" applyNumberFormat="1" applyFont="1" applyFill="1" applyBorder="1" applyAlignment="1">
      <alignment horizontal="right" vertical="top" wrapText="1"/>
    </xf>
    <xf numFmtId="0" fontId="5" fillId="4" borderId="27" xfId="0" applyFont="1" applyFill="1" applyBorder="1" applyAlignment="1">
      <alignment horizontal="left" vertical="top" wrapText="1"/>
    </xf>
    <xf numFmtId="0" fontId="5" fillId="4" borderId="27" xfId="0" applyFont="1" applyFill="1" applyBorder="1" applyAlignment="1">
      <alignment horizontal="right" vertical="top" wrapText="1"/>
    </xf>
    <xf numFmtId="0" fontId="5" fillId="4" borderId="27" xfId="0" applyFont="1" applyFill="1" applyBorder="1" applyAlignment="1">
      <alignment horizontal="center" vertical="top" wrapText="1"/>
    </xf>
    <xf numFmtId="4" fontId="5" fillId="4" borderId="27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center" vertical="top" wrapText="1"/>
    </xf>
    <xf numFmtId="0" fontId="5" fillId="8" borderId="28" xfId="0" applyFont="1" applyFill="1" applyBorder="1" applyAlignment="1">
      <alignment horizontal="right" vertical="top" wrapText="1"/>
    </xf>
    <xf numFmtId="0" fontId="2" fillId="3" borderId="39" xfId="0" applyFont="1" applyFill="1" applyBorder="1" applyAlignment="1">
      <alignment horizontal="left" vertical="top" wrapText="1"/>
    </xf>
    <xf numFmtId="0" fontId="2" fillId="3" borderId="40" xfId="0" applyFont="1" applyFill="1" applyBorder="1" applyAlignment="1">
      <alignment horizontal="right" vertical="top" wrapText="1"/>
    </xf>
    <xf numFmtId="0" fontId="3" fillId="8" borderId="39" xfId="0" applyFont="1" applyFill="1" applyBorder="1" applyAlignment="1">
      <alignment horizontal="left" vertical="top" wrapText="1"/>
    </xf>
    <xf numFmtId="0" fontId="3" fillId="8" borderId="40" xfId="0" applyFont="1" applyFill="1" applyBorder="1" applyAlignment="1">
      <alignment horizontal="right" vertical="top" wrapText="1"/>
    </xf>
    <xf numFmtId="0" fontId="5" fillId="8" borderId="41" xfId="0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right" vertical="top" wrapText="1"/>
    </xf>
    <xf numFmtId="0" fontId="4" fillId="3" borderId="36" xfId="0" applyFont="1" applyFill="1" applyBorder="1" applyAlignment="1">
      <alignment horizontal="right" vertical="top" wrapText="1"/>
    </xf>
    <xf numFmtId="0" fontId="4" fillId="3" borderId="23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right" vertical="top" wrapText="1"/>
    </xf>
    <xf numFmtId="0" fontId="4" fillId="3" borderId="24" xfId="0" applyFont="1" applyFill="1" applyBorder="1" applyAlignment="1">
      <alignment horizontal="right" vertical="top" wrapText="1"/>
    </xf>
    <xf numFmtId="0" fontId="0" fillId="4" borderId="0" xfId="0" applyFill="1"/>
    <xf numFmtId="0" fontId="2" fillId="4" borderId="0" xfId="0" applyFont="1" applyFill="1" applyAlignment="1">
      <alignment horizontal="right" vertical="top" wrapText="1"/>
    </xf>
    <xf numFmtId="0" fontId="3" fillId="4" borderId="0" xfId="0" applyFont="1" applyFill="1" applyAlignment="1">
      <alignment horizontal="right" vertical="top" wrapText="1"/>
    </xf>
    <xf numFmtId="0" fontId="5" fillId="4" borderId="0" xfId="0" applyFont="1" applyFill="1" applyAlignment="1">
      <alignment horizontal="right" vertical="top" wrapText="1"/>
    </xf>
    <xf numFmtId="10" fontId="4" fillId="4" borderId="0" xfId="0" applyNumberFormat="1" applyFont="1" applyFill="1" applyAlignment="1">
      <alignment horizontal="right" vertical="top" wrapText="1"/>
    </xf>
    <xf numFmtId="44" fontId="4" fillId="4" borderId="0" xfId="1" applyFont="1" applyFill="1" applyBorder="1" applyAlignment="1">
      <alignment horizontal="right" vertical="top" wrapText="1"/>
    </xf>
    <xf numFmtId="0" fontId="0" fillId="4" borderId="21" xfId="0" applyFill="1" applyBorder="1"/>
    <xf numFmtId="0" fontId="0" fillId="4" borderId="36" xfId="0" applyFill="1" applyBorder="1"/>
    <xf numFmtId="49" fontId="0" fillId="4" borderId="4" xfId="0" applyNumberFormat="1" applyFill="1" applyBorder="1"/>
    <xf numFmtId="0" fontId="11" fillId="4" borderId="0" xfId="2" applyFont="1" applyFill="1" applyBorder="1" applyAlignment="1">
      <alignment vertical="center"/>
    </xf>
    <xf numFmtId="44" fontId="12" fillId="4" borderId="0" xfId="1" applyFont="1" applyFill="1" applyBorder="1"/>
    <xf numFmtId="0" fontId="10" fillId="4" borderId="0" xfId="0" applyFont="1" applyFill="1" applyBorder="1"/>
    <xf numFmtId="0" fontId="10" fillId="4" borderId="36" xfId="0" applyFont="1" applyFill="1" applyBorder="1"/>
    <xf numFmtId="0" fontId="9" fillId="4" borderId="0" xfId="0" applyFont="1" applyFill="1" applyBorder="1"/>
    <xf numFmtId="44" fontId="9" fillId="4" borderId="0" xfId="1" applyFont="1" applyFill="1" applyBorder="1"/>
    <xf numFmtId="0" fontId="16" fillId="4" borderId="0" xfId="2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vertical="top" wrapText="1"/>
    </xf>
    <xf numFmtId="0" fontId="2" fillId="4" borderId="36" xfId="0" applyFont="1" applyFill="1" applyBorder="1" applyAlignment="1">
      <alignment vertical="top" wrapText="1"/>
    </xf>
    <xf numFmtId="44" fontId="0" fillId="4" borderId="0" xfId="1" applyFont="1" applyFill="1" applyBorder="1"/>
    <xf numFmtId="44" fontId="0" fillId="4" borderId="0" xfId="0" applyNumberFormat="1" applyFill="1"/>
    <xf numFmtId="44" fontId="16" fillId="4" borderId="0" xfId="1" applyFont="1" applyFill="1" applyBorder="1" applyAlignment="1">
      <alignment vertical="center"/>
    </xf>
    <xf numFmtId="0" fontId="16" fillId="4" borderId="6" xfId="3" applyFont="1" applyFill="1" applyBorder="1" applyAlignment="1">
      <alignment horizontal="center" vertical="center"/>
    </xf>
    <xf numFmtId="0" fontId="16" fillId="4" borderId="0" xfId="3" applyFont="1" applyFill="1" applyBorder="1" applyAlignment="1">
      <alignment horizontal="center" vertical="center"/>
    </xf>
    <xf numFmtId="10" fontId="19" fillId="10" borderId="36" xfId="0" applyNumberFormat="1" applyFont="1" applyFill="1" applyBorder="1" applyAlignment="1">
      <alignment vertical="top" wrapText="1"/>
    </xf>
    <xf numFmtId="0" fontId="1" fillId="4" borderId="4" xfId="3" applyFill="1" applyBorder="1"/>
    <xf numFmtId="49" fontId="20" fillId="4" borderId="36" xfId="3" applyNumberFormat="1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horizontal="center" vertical="center"/>
    </xf>
    <xf numFmtId="166" fontId="24" fillId="0" borderId="36" xfId="4" applyNumberFormat="1" applyFont="1" applyBorder="1" applyAlignment="1">
      <alignment vertical="center"/>
    </xf>
    <xf numFmtId="10" fontId="16" fillId="4" borderId="36" xfId="3" applyNumberFormat="1" applyFont="1" applyFill="1" applyBorder="1" applyAlignment="1">
      <alignment vertical="center"/>
    </xf>
    <xf numFmtId="0" fontId="1" fillId="4" borderId="42" xfId="3" applyFill="1" applyBorder="1"/>
    <xf numFmtId="0" fontId="1" fillId="4" borderId="22" xfId="3" applyFill="1" applyBorder="1"/>
    <xf numFmtId="0" fontId="1" fillId="4" borderId="23" xfId="3" applyFill="1" applyBorder="1"/>
    <xf numFmtId="0" fontId="1" fillId="4" borderId="24" xfId="3" applyFill="1" applyBorder="1"/>
    <xf numFmtId="167" fontId="5" fillId="9" borderId="27" xfId="0" applyNumberFormat="1" applyFont="1" applyFill="1" applyBorder="1" applyAlignment="1">
      <alignment horizontal="right" vertical="top" wrapText="1"/>
    </xf>
    <xf numFmtId="0" fontId="7" fillId="11" borderId="27" xfId="0" applyFont="1" applyFill="1" applyBorder="1" applyAlignment="1">
      <alignment horizontal="left" vertical="top" wrapText="1"/>
    </xf>
    <xf numFmtId="0" fontId="7" fillId="11" borderId="27" xfId="0" applyFont="1" applyFill="1" applyBorder="1" applyAlignment="1">
      <alignment horizontal="right" vertical="top" wrapText="1"/>
    </xf>
    <xf numFmtId="0" fontId="7" fillId="11" borderId="27" xfId="0" applyFont="1" applyFill="1" applyBorder="1" applyAlignment="1">
      <alignment horizontal="center" vertical="top" wrapText="1"/>
    </xf>
    <xf numFmtId="167" fontId="7" fillId="11" borderId="27" xfId="0" applyNumberFormat="1" applyFont="1" applyFill="1" applyBorder="1" applyAlignment="1">
      <alignment horizontal="right" vertical="top" wrapText="1"/>
    </xf>
    <xf numFmtId="4" fontId="7" fillId="11" borderId="27" xfId="0" applyNumberFormat="1" applyFont="1" applyFill="1" applyBorder="1" applyAlignment="1">
      <alignment horizontal="right" vertical="top" wrapText="1"/>
    </xf>
    <xf numFmtId="0" fontId="7" fillId="12" borderId="27" xfId="0" applyFont="1" applyFill="1" applyBorder="1" applyAlignment="1">
      <alignment horizontal="left" vertical="top" wrapText="1"/>
    </xf>
    <xf numFmtId="0" fontId="7" fillId="12" borderId="27" xfId="0" applyFont="1" applyFill="1" applyBorder="1" applyAlignment="1">
      <alignment horizontal="right" vertical="top" wrapText="1"/>
    </xf>
    <xf numFmtId="0" fontId="7" fillId="12" borderId="27" xfId="0" applyFont="1" applyFill="1" applyBorder="1" applyAlignment="1">
      <alignment horizontal="center" vertical="top" wrapText="1"/>
    </xf>
    <xf numFmtId="167" fontId="7" fillId="12" borderId="27" xfId="0" applyNumberFormat="1" applyFont="1" applyFill="1" applyBorder="1" applyAlignment="1">
      <alignment horizontal="right" vertical="top" wrapText="1"/>
    </xf>
    <xf numFmtId="4" fontId="7" fillId="12" borderId="27" xfId="0" applyNumberFormat="1" applyFont="1" applyFill="1" applyBorder="1" applyAlignment="1">
      <alignment horizontal="right" vertical="top" wrapText="1"/>
    </xf>
    <xf numFmtId="0" fontId="5" fillId="9" borderId="43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4" fontId="3" fillId="8" borderId="40" xfId="0" applyNumberFormat="1" applyFont="1" applyFill="1" applyBorder="1" applyAlignment="1">
      <alignment horizontal="right" vertical="top" wrapText="1"/>
    </xf>
    <xf numFmtId="0" fontId="5" fillId="9" borderId="39" xfId="0" applyFont="1" applyFill="1" applyBorder="1" applyAlignment="1">
      <alignment horizontal="left" vertical="top" wrapText="1"/>
    </xf>
    <xf numFmtId="4" fontId="5" fillId="9" borderId="40" xfId="0" applyNumberFormat="1" applyFont="1" applyFill="1" applyBorder="1" applyAlignment="1">
      <alignment horizontal="right" vertical="top" wrapText="1"/>
    </xf>
    <xf numFmtId="0" fontId="7" fillId="11" borderId="39" xfId="0" applyFont="1" applyFill="1" applyBorder="1" applyAlignment="1">
      <alignment horizontal="left" vertical="top" wrapText="1"/>
    </xf>
    <xf numFmtId="4" fontId="7" fillId="11" borderId="40" xfId="0" applyNumberFormat="1" applyFont="1" applyFill="1" applyBorder="1" applyAlignment="1">
      <alignment horizontal="right" vertical="top" wrapText="1"/>
    </xf>
    <xf numFmtId="0" fontId="7" fillId="12" borderId="39" xfId="0" applyFont="1" applyFill="1" applyBorder="1" applyAlignment="1">
      <alignment horizontal="left" vertical="top" wrapText="1"/>
    </xf>
    <xf numFmtId="4" fontId="7" fillId="12" borderId="40" xfId="0" applyNumberFormat="1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horizontal="right" vertical="top" wrapText="1"/>
    </xf>
    <xf numFmtId="0" fontId="7" fillId="3" borderId="0" xfId="0" applyFont="1" applyFill="1" applyBorder="1" applyAlignment="1">
      <alignment horizontal="right" vertical="top" wrapText="1"/>
    </xf>
    <xf numFmtId="4" fontId="7" fillId="3" borderId="0" xfId="0" applyNumberFormat="1" applyFont="1" applyFill="1" applyBorder="1" applyAlignment="1">
      <alignment horizontal="right" vertical="top" wrapText="1"/>
    </xf>
    <xf numFmtId="4" fontId="7" fillId="3" borderId="36" xfId="0" applyNumberFormat="1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horizontal="right" vertical="top" wrapText="1"/>
    </xf>
    <xf numFmtId="167" fontId="4" fillId="3" borderId="0" xfId="0" applyNumberFormat="1" applyFont="1" applyFill="1" applyBorder="1" applyAlignment="1">
      <alignment horizontal="right" vertical="top" wrapText="1"/>
    </xf>
    <xf numFmtId="4" fontId="4" fillId="3" borderId="36" xfId="0" applyNumberFormat="1" applyFont="1" applyFill="1" applyBorder="1" applyAlignment="1">
      <alignment horizontal="right" vertical="top" wrapText="1"/>
    </xf>
    <xf numFmtId="0" fontId="5" fillId="9" borderId="44" xfId="0" applyFont="1" applyFill="1" applyBorder="1" applyAlignment="1">
      <alignment horizontal="left" vertical="top" wrapText="1"/>
    </xf>
    <xf numFmtId="0" fontId="5" fillId="9" borderId="45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36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3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center" vertical="top" wrapText="1"/>
    </xf>
    <xf numFmtId="0" fontId="0" fillId="0" borderId="2" xfId="0" applyFill="1" applyBorder="1"/>
    <xf numFmtId="0" fontId="0" fillId="0" borderId="3" xfId="0" applyFill="1" applyBorder="1"/>
    <xf numFmtId="0" fontId="30" fillId="0" borderId="3" xfId="0" applyFont="1" applyFill="1" applyBorder="1"/>
    <xf numFmtId="2" fontId="0" fillId="0" borderId="3" xfId="1" applyNumberFormat="1" applyFont="1" applyFill="1" applyBorder="1"/>
    <xf numFmtId="44" fontId="0" fillId="0" borderId="3" xfId="1" applyFont="1" applyFill="1" applyBorder="1"/>
    <xf numFmtId="0" fontId="0" fillId="0" borderId="21" xfId="0" applyFill="1" applyBorder="1"/>
    <xf numFmtId="0" fontId="0" fillId="0" borderId="4" xfId="0" applyFill="1" applyBorder="1"/>
    <xf numFmtId="0" fontId="0" fillId="0" borderId="36" xfId="0" applyFill="1" applyBorder="1"/>
    <xf numFmtId="49" fontId="0" fillId="0" borderId="4" xfId="0" applyNumberFormat="1" applyFill="1" applyBorder="1"/>
    <xf numFmtId="0" fontId="0" fillId="0" borderId="4" xfId="0" applyBorder="1"/>
    <xf numFmtId="0" fontId="2" fillId="2" borderId="4" xfId="0" applyFont="1" applyFill="1" applyBorder="1" applyAlignment="1">
      <alignment horizontal="left" vertical="top" wrapText="1"/>
    </xf>
    <xf numFmtId="0" fontId="6" fillId="3" borderId="46" xfId="0" applyFont="1" applyFill="1" applyBorder="1" applyAlignment="1">
      <alignment horizontal="left" vertical="top" wrapText="1"/>
    </xf>
    <xf numFmtId="0" fontId="2" fillId="4" borderId="39" xfId="0" applyFont="1" applyFill="1" applyBorder="1" applyAlignment="1">
      <alignment horizontal="left" vertical="top" wrapText="1"/>
    </xf>
    <xf numFmtId="0" fontId="2" fillId="4" borderId="40" xfId="0" applyFont="1" applyFill="1" applyBorder="1" applyAlignment="1">
      <alignment horizontal="right" vertical="top" wrapText="1"/>
    </xf>
    <xf numFmtId="0" fontId="3" fillId="4" borderId="39" xfId="0" applyFont="1" applyFill="1" applyBorder="1" applyAlignment="1">
      <alignment horizontal="left" vertical="top" wrapText="1"/>
    </xf>
    <xf numFmtId="164" fontId="3" fillId="4" borderId="40" xfId="0" applyNumberFormat="1" applyFont="1" applyFill="1" applyBorder="1" applyAlignment="1">
      <alignment horizontal="right" vertical="top" wrapText="1"/>
    </xf>
    <xf numFmtId="0" fontId="5" fillId="4" borderId="39" xfId="0" applyFont="1" applyFill="1" applyBorder="1" applyAlignment="1">
      <alignment horizontal="left" vertical="top" wrapText="1"/>
    </xf>
    <xf numFmtId="164" fontId="5" fillId="4" borderId="40" xfId="0" applyNumberFormat="1" applyFont="1" applyFill="1" applyBorder="1" applyAlignment="1">
      <alignment horizontal="right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4" borderId="36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right" vertical="top" wrapText="1"/>
    </xf>
    <xf numFmtId="0" fontId="7" fillId="4" borderId="23" xfId="0" applyFont="1" applyFill="1" applyBorder="1" applyAlignment="1">
      <alignment horizontal="left" vertical="top" wrapText="1"/>
    </xf>
    <xf numFmtId="0" fontId="4" fillId="4" borderId="23" xfId="0" applyFont="1" applyFill="1" applyBorder="1" applyAlignment="1">
      <alignment horizontal="right" vertical="top" wrapText="1"/>
    </xf>
    <xf numFmtId="0" fontId="11" fillId="4" borderId="36" xfId="2" applyFont="1" applyFill="1" applyBorder="1" applyAlignment="1">
      <alignment vertical="center"/>
    </xf>
    <xf numFmtId="0" fontId="13" fillId="4" borderId="36" xfId="0" applyFont="1" applyFill="1" applyBorder="1"/>
    <xf numFmtId="0" fontId="27" fillId="0" borderId="49" xfId="0" applyFont="1" applyBorder="1"/>
    <xf numFmtId="0" fontId="28" fillId="7" borderId="50" xfId="0" applyFont="1" applyFill="1" applyBorder="1" applyAlignment="1">
      <alignment horizontal="center"/>
    </xf>
    <xf numFmtId="10" fontId="10" fillId="0" borderId="51" xfId="6" applyNumberFormat="1" applyFont="1" applyFill="1" applyBorder="1" applyAlignment="1">
      <alignment horizontal="center"/>
    </xf>
    <xf numFmtId="10" fontId="27" fillId="0" borderId="51" xfId="6" applyNumberFormat="1" applyFont="1" applyFill="1" applyBorder="1" applyAlignment="1">
      <alignment horizontal="center"/>
    </xf>
    <xf numFmtId="10" fontId="10" fillId="7" borderId="51" xfId="0" applyNumberFormat="1" applyFont="1" applyFill="1" applyBorder="1" applyAlignment="1">
      <alignment horizontal="center"/>
    </xf>
    <xf numFmtId="10" fontId="10" fillId="0" borderId="51" xfId="0" applyNumberFormat="1" applyFont="1" applyBorder="1" applyAlignment="1">
      <alignment horizontal="center"/>
    </xf>
    <xf numFmtId="10" fontId="27" fillId="0" borderId="51" xfId="0" applyNumberFormat="1" applyFont="1" applyBorder="1" applyAlignment="1">
      <alignment horizontal="center"/>
    </xf>
    <xf numFmtId="0" fontId="10" fillId="0" borderId="52" xfId="0" applyFont="1" applyBorder="1"/>
    <xf numFmtId="10" fontId="27" fillId="0" borderId="53" xfId="0" applyNumberFormat="1" applyFont="1" applyBorder="1" applyAlignment="1">
      <alignment horizontal="center"/>
    </xf>
    <xf numFmtId="10" fontId="27" fillId="0" borderId="54" xfId="0" applyNumberFormat="1" applyFont="1" applyBorder="1" applyAlignment="1">
      <alignment horizontal="center"/>
    </xf>
    <xf numFmtId="49" fontId="0" fillId="4" borderId="46" xfId="0" applyNumberFormat="1" applyFill="1" applyBorder="1"/>
    <xf numFmtId="49" fontId="20" fillId="4" borderId="4" xfId="3" applyNumberFormat="1" applyFont="1" applyFill="1" applyBorder="1" applyAlignment="1">
      <alignment horizontal="center" vertical="center"/>
    </xf>
    <xf numFmtId="165" fontId="23" fillId="0" borderId="58" xfId="3" applyNumberFormat="1" applyFont="1" applyFill="1" applyBorder="1" applyAlignment="1">
      <alignment horizontal="center" vertical="center" wrapText="1"/>
    </xf>
    <xf numFmtId="0" fontId="23" fillId="0" borderId="48" xfId="3" applyFont="1" applyBorder="1" applyAlignment="1">
      <alignment horizontal="center" vertical="center"/>
    </xf>
    <xf numFmtId="0" fontId="22" fillId="0" borderId="4" xfId="3" applyFont="1" applyFill="1" applyBorder="1" applyAlignment="1">
      <alignment horizontal="center" vertical="center"/>
    </xf>
    <xf numFmtId="0" fontId="22" fillId="0" borderId="4" xfId="3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0" fontId="4" fillId="4" borderId="42" xfId="0" applyFont="1" applyFill="1" applyBorder="1" applyAlignment="1">
      <alignment horizontal="right" vertical="top" wrapText="1"/>
    </xf>
    <xf numFmtId="0" fontId="4" fillId="4" borderId="23" xfId="0" applyFont="1" applyFill="1" applyBorder="1" applyAlignment="1">
      <alignment horizontal="right" vertical="top" wrapText="1"/>
    </xf>
    <xf numFmtId="0" fontId="4" fillId="4" borderId="23" xfId="0" applyFont="1" applyFill="1" applyBorder="1" applyAlignment="1">
      <alignment horizontal="left" vertical="top" wrapText="1"/>
    </xf>
    <xf numFmtId="4" fontId="4" fillId="4" borderId="23" xfId="0" applyNumberFormat="1" applyFont="1" applyFill="1" applyBorder="1" applyAlignment="1">
      <alignment horizontal="right" vertical="top" wrapText="1"/>
    </xf>
    <xf numFmtId="0" fontId="4" fillId="4" borderId="24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44" fontId="2" fillId="2" borderId="0" xfId="1" applyFont="1" applyFill="1" applyBorder="1" applyAlignment="1">
      <alignment horizontal="left" vertical="top" wrapText="1"/>
    </xf>
    <xf numFmtId="0" fontId="2" fillId="2" borderId="36" xfId="0" applyFont="1" applyFill="1" applyBorder="1" applyAlignment="1">
      <alignment horizontal="left" vertical="top" wrapText="1"/>
    </xf>
    <xf numFmtId="44" fontId="17" fillId="0" borderId="0" xfId="1" applyFont="1" applyFill="1" applyBorder="1" applyAlignment="1">
      <alignment vertical="top" wrapText="1"/>
    </xf>
    <xf numFmtId="4" fontId="4" fillId="4" borderId="0" xfId="0" applyNumberFormat="1" applyFont="1" applyFill="1" applyBorder="1" applyAlignment="1">
      <alignment horizontal="right" vertical="top" wrapText="1"/>
    </xf>
    <xf numFmtId="0" fontId="4" fillId="4" borderId="36" xfId="0" applyFont="1" applyFill="1" applyBorder="1" applyAlignment="1">
      <alignment horizontal="right" vertical="top" wrapText="1"/>
    </xf>
    <xf numFmtId="0" fontId="4" fillId="3" borderId="30" xfId="0" applyFont="1" applyFill="1" applyBorder="1" applyAlignment="1">
      <alignment horizontal="left" vertical="top" wrapText="1"/>
    </xf>
    <xf numFmtId="0" fontId="6" fillId="3" borderId="30" xfId="0" applyFont="1" applyFill="1" applyBorder="1" applyAlignment="1">
      <alignment horizontal="left" vertical="top" wrapText="1"/>
    </xf>
    <xf numFmtId="44" fontId="6" fillId="3" borderId="30" xfId="1" applyFont="1" applyFill="1" applyBorder="1" applyAlignment="1">
      <alignment horizontal="left" vertical="top" wrapText="1"/>
    </xf>
    <xf numFmtId="0" fontId="6" fillId="3" borderId="47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4" xfId="0" applyFill="1" applyBorder="1"/>
    <xf numFmtId="0" fontId="4" fillId="3" borderId="42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center" vertical="top" wrapText="1"/>
    </xf>
    <xf numFmtId="0" fontId="9" fillId="4" borderId="36" xfId="0" applyFont="1" applyFill="1" applyBorder="1" applyAlignment="1">
      <alignment horizontal="center" vertical="top" wrapText="1"/>
    </xf>
    <xf numFmtId="0" fontId="37" fillId="4" borderId="0" xfId="0" applyFont="1" applyFill="1" applyBorder="1" applyAlignment="1">
      <alignment horizontal="left" vertical="top" wrapText="1"/>
    </xf>
    <xf numFmtId="0" fontId="37" fillId="4" borderId="36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wrapText="1"/>
    </xf>
    <xf numFmtId="0" fontId="34" fillId="4" borderId="36" xfId="0" applyFont="1" applyFill="1" applyBorder="1" applyAlignment="1">
      <alignment horizontal="left" wrapText="1"/>
    </xf>
    <xf numFmtId="0" fontId="9" fillId="4" borderId="0" xfId="0" applyFont="1" applyFill="1" applyBorder="1" applyAlignment="1">
      <alignment horizontal="left" vertical="top" wrapText="1"/>
    </xf>
    <xf numFmtId="0" fontId="9" fillId="4" borderId="36" xfId="0" applyFont="1" applyFill="1" applyBorder="1" applyAlignment="1">
      <alignment horizontal="left" vertical="top" wrapText="1"/>
    </xf>
    <xf numFmtId="0" fontId="23" fillId="0" borderId="2" xfId="3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/>
    </xf>
    <xf numFmtId="0" fontId="23" fillId="0" borderId="21" xfId="3" applyFont="1" applyFill="1" applyBorder="1" applyAlignment="1">
      <alignment horizontal="center" vertical="center"/>
    </xf>
    <xf numFmtId="0" fontId="23" fillId="0" borderId="42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/>
    </xf>
    <xf numFmtId="0" fontId="23" fillId="0" borderId="24" xfId="3" applyFont="1" applyFill="1" applyBorder="1" applyAlignment="1">
      <alignment horizontal="center" vertical="center"/>
    </xf>
    <xf numFmtId="0" fontId="16" fillId="0" borderId="2" xfId="3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 wrapText="1"/>
    </xf>
    <xf numFmtId="0" fontId="16" fillId="0" borderId="42" xfId="3" applyFont="1" applyBorder="1" applyAlignment="1">
      <alignment horizontal="center" vertical="center" wrapText="1"/>
    </xf>
    <xf numFmtId="0" fontId="16" fillId="0" borderId="23" xfId="3" applyFont="1" applyBorder="1" applyAlignment="1">
      <alignment horizontal="center" vertical="center" wrapText="1"/>
    </xf>
    <xf numFmtId="10" fontId="25" fillId="6" borderId="21" xfId="3" applyNumberFormat="1" applyFont="1" applyFill="1" applyBorder="1" applyAlignment="1">
      <alignment horizontal="center" vertical="center"/>
    </xf>
    <xf numFmtId="10" fontId="25" fillId="6" borderId="24" xfId="3" applyNumberFormat="1" applyFont="1" applyFill="1" applyBorder="1" applyAlignment="1">
      <alignment horizontal="center" vertical="center"/>
    </xf>
    <xf numFmtId="0" fontId="23" fillId="0" borderId="60" xfId="3" applyFont="1" applyBorder="1" applyAlignment="1">
      <alignment horizontal="center" vertical="center"/>
    </xf>
    <xf numFmtId="0" fontId="23" fillId="0" borderId="61" xfId="3" applyFont="1" applyBorder="1" applyAlignment="1">
      <alignment horizontal="center" vertical="center"/>
    </xf>
    <xf numFmtId="0" fontId="23" fillId="0" borderId="62" xfId="3" applyFont="1" applyBorder="1" applyAlignment="1">
      <alignment horizontal="center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9" xfId="3" applyFont="1" applyFill="1" applyBorder="1" applyAlignment="1">
      <alignment horizontal="left" vertical="center"/>
    </xf>
    <xf numFmtId="10" fontId="22" fillId="0" borderId="18" xfId="4" applyNumberFormat="1" applyFont="1" applyBorder="1" applyAlignment="1" applyProtection="1">
      <alignment horizontal="center" vertical="center"/>
      <protection locked="0"/>
    </xf>
    <xf numFmtId="10" fontId="22" fillId="0" borderId="20" xfId="4" applyNumberFormat="1" applyFont="1" applyBorder="1" applyAlignment="1" applyProtection="1">
      <alignment horizontal="center" vertical="center"/>
      <protection locked="0"/>
    </xf>
    <xf numFmtId="0" fontId="23" fillId="0" borderId="59" xfId="3" applyFont="1" applyFill="1" applyBorder="1" applyAlignment="1">
      <alignment horizontal="right" vertical="center"/>
    </xf>
    <xf numFmtId="0" fontId="23" fillId="0" borderId="15" xfId="3" applyFont="1" applyFill="1" applyBorder="1" applyAlignment="1">
      <alignment horizontal="right" vertical="center"/>
    </xf>
    <xf numFmtId="0" fontId="22" fillId="0" borderId="2" xfId="3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center" vertical="center"/>
    </xf>
    <xf numFmtId="0" fontId="23" fillId="0" borderId="4" xfId="3" applyFont="1" applyFill="1" applyBorder="1" applyAlignment="1">
      <alignment horizontal="center" vertical="center" wrapText="1"/>
    </xf>
    <xf numFmtId="0" fontId="23" fillId="0" borderId="0" xfId="3" applyFont="1" applyFill="1" applyBorder="1" applyAlignment="1">
      <alignment horizontal="center" vertical="center" wrapText="1"/>
    </xf>
    <xf numFmtId="0" fontId="23" fillId="0" borderId="36" xfId="3" applyFont="1" applyFill="1" applyBorder="1" applyAlignment="1">
      <alignment horizontal="center" vertical="center" wrapText="1"/>
    </xf>
    <xf numFmtId="0" fontId="23" fillId="0" borderId="12" xfId="3" applyFont="1" applyFill="1" applyBorder="1" applyAlignment="1">
      <alignment horizontal="justify" vertical="center" wrapText="1"/>
    </xf>
    <xf numFmtId="0" fontId="23" fillId="0" borderId="13" xfId="3" applyFont="1" applyFill="1" applyBorder="1" applyAlignment="1">
      <alignment horizontal="justify" vertical="center" wrapText="1"/>
    </xf>
    <xf numFmtId="49" fontId="20" fillId="6" borderId="55" xfId="3" applyNumberFormat="1" applyFont="1" applyFill="1" applyBorder="1" applyAlignment="1">
      <alignment horizontal="center" vertical="center"/>
    </xf>
    <xf numFmtId="49" fontId="20" fillId="6" borderId="5" xfId="3" applyNumberFormat="1" applyFont="1" applyFill="1" applyBorder="1" applyAlignment="1">
      <alignment horizontal="center" vertical="center"/>
    </xf>
    <xf numFmtId="49" fontId="20" fillId="6" borderId="7" xfId="3" applyNumberFormat="1" applyFont="1" applyFill="1" applyBorder="1" applyAlignment="1">
      <alignment horizontal="center" vertical="center"/>
    </xf>
    <xf numFmtId="0" fontId="21" fillId="0" borderId="56" xfId="3" applyFont="1" applyFill="1" applyBorder="1" applyAlignment="1">
      <alignment horizontal="center" vertical="center"/>
    </xf>
    <xf numFmtId="0" fontId="21" fillId="0" borderId="57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21" fillId="0" borderId="10" xfId="3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/>
    </xf>
    <xf numFmtId="0" fontId="21" fillId="0" borderId="11" xfId="3" applyFont="1" applyFill="1" applyBorder="1" applyAlignment="1">
      <alignment horizontal="center" vertical="center"/>
    </xf>
    <xf numFmtId="0" fontId="22" fillId="0" borderId="55" xfId="3" applyFont="1" applyBorder="1" applyAlignment="1">
      <alignment vertical="center"/>
    </xf>
    <xf numFmtId="0" fontId="22" fillId="0" borderId="5" xfId="3" applyFont="1" applyBorder="1" applyAlignment="1">
      <alignment vertical="center"/>
    </xf>
    <xf numFmtId="0" fontId="22" fillId="0" borderId="7" xfId="3" applyFont="1" applyBorder="1" applyAlignment="1">
      <alignment vertical="center"/>
    </xf>
    <xf numFmtId="0" fontId="22" fillId="0" borderId="55" xfId="3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14" fillId="4" borderId="0" xfId="0" applyFont="1" applyFill="1" applyBorder="1" applyAlignment="1">
      <alignment horizontal="left" wrapText="1"/>
    </xf>
    <xf numFmtId="0" fontId="14" fillId="4" borderId="36" xfId="0" applyFont="1" applyFill="1" applyBorder="1" applyAlignment="1">
      <alignment horizontal="left" wrapText="1"/>
    </xf>
    <xf numFmtId="0" fontId="17" fillId="4" borderId="0" xfId="0" applyFont="1" applyFill="1" applyBorder="1" applyAlignment="1">
      <alignment vertical="top" wrapText="1"/>
    </xf>
    <xf numFmtId="0" fontId="17" fillId="4" borderId="36" xfId="0" applyFont="1" applyFill="1" applyBorder="1" applyAlignment="1">
      <alignment vertical="top" wrapText="1"/>
    </xf>
    <xf numFmtId="44" fontId="17" fillId="4" borderId="0" xfId="1" applyFont="1" applyFill="1" applyBorder="1" applyAlignment="1">
      <alignment vertical="top" wrapText="1"/>
    </xf>
    <xf numFmtId="44" fontId="17" fillId="4" borderId="36" xfId="1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0" fontId="4" fillId="3" borderId="36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center" wrapText="1"/>
    </xf>
    <xf numFmtId="0" fontId="0" fillId="0" borderId="0" xfId="0" applyBorder="1"/>
    <xf numFmtId="0" fontId="0" fillId="0" borderId="36" xfId="0" applyBorder="1"/>
    <xf numFmtId="0" fontId="3" fillId="8" borderId="27" xfId="0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left" vertical="top" wrapText="1"/>
    </xf>
    <xf numFmtId="0" fontId="5" fillId="9" borderId="27" xfId="0" applyFont="1" applyFill="1" applyBorder="1" applyAlignment="1">
      <alignment horizontal="left" vertical="top" wrapText="1"/>
    </xf>
    <xf numFmtId="0" fontId="7" fillId="11" borderId="27" xfId="0" applyFont="1" applyFill="1" applyBorder="1" applyAlignment="1">
      <alignment horizontal="left" vertical="top" wrapText="1"/>
    </xf>
    <xf numFmtId="0" fontId="7" fillId="12" borderId="27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right" vertical="top" wrapText="1"/>
    </xf>
    <xf numFmtId="4" fontId="4" fillId="3" borderId="0" xfId="0" applyNumberFormat="1" applyFont="1" applyFill="1" applyBorder="1" applyAlignment="1">
      <alignment horizontal="right" vertical="top" wrapText="1"/>
    </xf>
    <xf numFmtId="0" fontId="4" fillId="3" borderId="36" xfId="0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center" vertical="top" wrapText="1"/>
    </xf>
    <xf numFmtId="0" fontId="0" fillId="4" borderId="0" xfId="0" applyFill="1"/>
    <xf numFmtId="0" fontId="4" fillId="3" borderId="42" xfId="0" applyFont="1" applyFill="1" applyBorder="1" applyAlignment="1">
      <alignment horizontal="right" vertical="top" wrapText="1"/>
    </xf>
    <xf numFmtId="0" fontId="4" fillId="3" borderId="23" xfId="0" applyFont="1" applyFill="1" applyBorder="1" applyAlignment="1">
      <alignment horizontal="right" vertical="top" wrapText="1"/>
    </xf>
    <xf numFmtId="4" fontId="4" fillId="3" borderId="23" xfId="0" applyNumberFormat="1" applyFont="1" applyFill="1" applyBorder="1" applyAlignment="1">
      <alignment horizontal="right" vertical="top" wrapText="1"/>
    </xf>
    <xf numFmtId="0" fontId="4" fillId="3" borderId="24" xfId="0" applyFont="1" applyFill="1" applyBorder="1" applyAlignment="1">
      <alignment horizontal="right" vertical="top" wrapText="1"/>
    </xf>
  </cellXfs>
  <cellStyles count="7">
    <cellStyle name="Cancel" xfId="5" xr:uid="{00000000-0005-0000-0000-000000000000}"/>
    <cellStyle name="Moeda" xfId="1" builtinId="4"/>
    <cellStyle name="Normal" xfId="0" builtinId="0"/>
    <cellStyle name="Normal 2 2 2" xfId="3" xr:uid="{00000000-0005-0000-0000-000003000000}"/>
    <cellStyle name="Normal 3" xfId="2" xr:uid="{00000000-0005-0000-0000-000004000000}"/>
    <cellStyle name="Porcentagem 2 2" xfId="6" xr:uid="{00000000-0005-0000-0000-000005000000}"/>
    <cellStyle name="Vírgula 4 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0</xdr:row>
      <xdr:rowOff>176891</xdr:rowOff>
    </xdr:from>
    <xdr:to>
      <xdr:col>2</xdr:col>
      <xdr:colOff>910843</xdr:colOff>
      <xdr:row>3</xdr:row>
      <xdr:rowOff>181391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3" y="176891"/>
          <a:ext cx="1591200" cy="57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166687</xdr:rowOff>
    </xdr:from>
    <xdr:to>
      <xdr:col>1</xdr:col>
      <xdr:colOff>1518399</xdr:colOff>
      <xdr:row>3</xdr:row>
      <xdr:rowOff>130969</xdr:rowOff>
    </xdr:to>
    <xdr:pic>
      <xdr:nvPicPr>
        <xdr:cNvPr id="3" name="Imagem 2" descr="Sistema Fiema.JPG">
          <a:extLst>
            <a:ext uri="{FF2B5EF4-FFF2-40B4-BE49-F238E27FC236}">
              <a16:creationId xmlns:a16="http://schemas.microsoft.com/office/drawing/2014/main" id="{B7AAEE1D-D4CB-4F81-9776-FB5F3E3FE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166687"/>
          <a:ext cx="1470773" cy="500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44308</xdr:colOff>
      <xdr:row>0</xdr:row>
      <xdr:rowOff>155057</xdr:rowOff>
    </xdr:from>
    <xdr:to>
      <xdr:col>1</xdr:col>
      <xdr:colOff>1905002</xdr:colOff>
      <xdr:row>3</xdr:row>
      <xdr:rowOff>145892</xdr:rowOff>
    </xdr:to>
    <xdr:pic>
      <xdr:nvPicPr>
        <xdr:cNvPr id="2" name="Imagem 1" descr="Sistema Fiema.JPG">
          <a:extLst>
            <a:ext uri="{FF2B5EF4-FFF2-40B4-BE49-F238E27FC236}">
              <a16:creationId xmlns:a16="http://schemas.microsoft.com/office/drawing/2014/main" id="{3AB457A2-EF8A-433E-9A02-C8B939B1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994" y="155057"/>
          <a:ext cx="1860694" cy="522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1</xdr:col>
      <xdr:colOff>47620</xdr:colOff>
      <xdr:row>0</xdr:row>
      <xdr:rowOff>83342</xdr:rowOff>
    </xdr:from>
    <xdr:to>
      <xdr:col>2</xdr:col>
      <xdr:colOff>452435</xdr:colOff>
      <xdr:row>3</xdr:row>
      <xdr:rowOff>87561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3" y="83342"/>
          <a:ext cx="1631158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63502</xdr:colOff>
      <xdr:row>0</xdr:row>
      <xdr:rowOff>111125</xdr:rowOff>
    </xdr:from>
    <xdr:to>
      <xdr:col>1</xdr:col>
      <xdr:colOff>720329</xdr:colOff>
      <xdr:row>1</xdr:row>
      <xdr:rowOff>388625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B23952ED-1360-446B-AB1B-016B9586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2" y="111125"/>
          <a:ext cx="1418827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showGridLines="0" showOutlineSymbols="0" showWhiteSpace="0" view="pageBreakPreview" zoomScale="70" zoomScaleNormal="70" zoomScaleSheetLayoutView="70" workbookViewId="0">
      <selection activeCell="D36" sqref="D36"/>
    </sheetView>
  </sheetViews>
  <sheetFormatPr defaultRowHeight="15"/>
  <cols>
    <col min="1" max="2" width="10" bestFit="1" customWidth="1"/>
    <col min="3" max="3" width="12" bestFit="1" customWidth="1"/>
    <col min="4" max="4" width="91" customWidth="1"/>
    <col min="5" max="5" width="8.25" style="38" customWidth="1"/>
    <col min="6" max="6" width="6.75" style="1" customWidth="1"/>
    <col min="7" max="7" width="7.125" style="2" bestFit="1" customWidth="1"/>
    <col min="8" max="8" width="13" style="2" customWidth="1"/>
    <col min="9" max="9" width="12.25" style="2" customWidth="1"/>
    <col min="10" max="10" width="13.875" customWidth="1"/>
  </cols>
  <sheetData>
    <row r="1" spans="1:11">
      <c r="A1" s="187"/>
      <c r="B1" s="188"/>
      <c r="C1" s="188"/>
      <c r="D1" s="188"/>
      <c r="E1" s="189"/>
      <c r="F1" s="190"/>
      <c r="G1" s="191"/>
      <c r="H1" s="191"/>
      <c r="I1" s="191"/>
      <c r="J1" s="192"/>
    </row>
    <row r="2" spans="1:11">
      <c r="A2" s="193"/>
      <c r="B2" s="3"/>
      <c r="C2" s="3"/>
      <c r="D2" s="3"/>
      <c r="E2" s="37"/>
      <c r="F2" s="4"/>
      <c r="G2" s="5"/>
      <c r="H2" s="5"/>
      <c r="I2" s="5"/>
      <c r="J2" s="194"/>
    </row>
    <row r="3" spans="1:11">
      <c r="A3" s="193"/>
      <c r="B3" s="3"/>
      <c r="C3" s="3"/>
      <c r="D3" s="3"/>
      <c r="E3" s="37"/>
      <c r="F3" s="4"/>
      <c r="G3" s="5"/>
      <c r="H3" s="5"/>
      <c r="I3" s="5"/>
      <c r="J3" s="194"/>
    </row>
    <row r="4" spans="1:11">
      <c r="A4" s="193"/>
      <c r="B4" s="3"/>
      <c r="C4" s="3"/>
      <c r="D4" s="3"/>
      <c r="E4" s="37"/>
      <c r="F4" s="4"/>
      <c r="G4" s="5"/>
      <c r="H4" s="5"/>
      <c r="I4" s="5"/>
      <c r="J4" s="194"/>
    </row>
    <row r="5" spans="1:11" ht="15.75">
      <c r="A5" s="195"/>
      <c r="B5" s="7" t="s">
        <v>136</v>
      </c>
      <c r="C5" s="52"/>
      <c r="D5" s="53"/>
      <c r="E5" s="54"/>
      <c r="F5" s="55"/>
      <c r="G5" s="5"/>
      <c r="H5" s="56"/>
      <c r="I5" s="56"/>
      <c r="J5" s="194"/>
    </row>
    <row r="6" spans="1:11" ht="33" customHeight="1">
      <c r="A6" s="196"/>
      <c r="B6" s="238" t="s">
        <v>175</v>
      </c>
      <c r="C6" s="238"/>
      <c r="D6" s="238"/>
      <c r="E6" s="57"/>
      <c r="F6" s="58"/>
      <c r="G6" s="59"/>
      <c r="H6" s="59"/>
      <c r="I6" s="59"/>
      <c r="J6" s="194"/>
    </row>
    <row r="7" spans="1:11" ht="16.5">
      <c r="A7" s="195"/>
      <c r="B7" s="60" t="s">
        <v>20</v>
      </c>
      <c r="C7" s="56"/>
      <c r="D7" s="61"/>
      <c r="E7" s="62"/>
      <c r="F7" s="63"/>
      <c r="G7" s="64"/>
      <c r="H7" s="56"/>
      <c r="I7" s="56"/>
      <c r="J7" s="194"/>
    </row>
    <row r="8" spans="1:11" ht="31.5" customHeight="1">
      <c r="A8" s="195"/>
      <c r="B8" s="17" t="s">
        <v>128</v>
      </c>
      <c r="C8" s="3"/>
      <c r="D8" s="17" t="s">
        <v>129</v>
      </c>
      <c r="E8" s="239" t="s">
        <v>118</v>
      </c>
      <c r="F8" s="239"/>
      <c r="G8" s="5"/>
      <c r="H8" s="243" t="s">
        <v>127</v>
      </c>
      <c r="I8" s="243"/>
      <c r="J8" s="194"/>
    </row>
    <row r="9" spans="1:11" ht="15.75">
      <c r="A9" s="197"/>
      <c r="B9" s="82"/>
      <c r="C9" s="82"/>
      <c r="D9" s="64" t="s">
        <v>177</v>
      </c>
      <c r="E9" s="240"/>
      <c r="F9" s="240"/>
      <c r="G9" s="241"/>
      <c r="H9" s="241"/>
      <c r="I9" s="240"/>
      <c r="J9" s="242"/>
    </row>
    <row r="10" spans="1:11" ht="14.25">
      <c r="A10" s="198"/>
      <c r="B10" s="81"/>
      <c r="C10" s="81"/>
      <c r="D10" s="80"/>
      <c r="E10" s="246"/>
      <c r="F10" s="247"/>
      <c r="G10" s="248"/>
      <c r="H10" s="248"/>
      <c r="I10" s="247"/>
      <c r="J10" s="249"/>
    </row>
    <row r="11" spans="1:11" ht="15" customHeight="1">
      <c r="A11" s="250" t="s">
        <v>0</v>
      </c>
      <c r="B11" s="251"/>
      <c r="C11" s="251"/>
      <c r="D11" s="251"/>
      <c r="E11" s="251"/>
      <c r="F11" s="251"/>
      <c r="G11" s="251"/>
      <c r="H11" s="251"/>
      <c r="I11" s="251"/>
      <c r="J11" s="252"/>
    </row>
    <row r="12" spans="1:11" ht="30" customHeight="1">
      <c r="A12" s="199" t="s">
        <v>1</v>
      </c>
      <c r="B12" s="93" t="s">
        <v>2</v>
      </c>
      <c r="C12" s="92" t="s">
        <v>3</v>
      </c>
      <c r="D12" s="92" t="s">
        <v>4</v>
      </c>
      <c r="E12" s="94" t="s">
        <v>5</v>
      </c>
      <c r="F12" s="93" t="s">
        <v>6</v>
      </c>
      <c r="G12" s="93" t="s">
        <v>176</v>
      </c>
      <c r="H12" s="93" t="s">
        <v>7</v>
      </c>
      <c r="I12" s="93" t="s">
        <v>8</v>
      </c>
      <c r="J12" s="200" t="s">
        <v>9</v>
      </c>
    </row>
    <row r="13" spans="1:11" s="79" customFormat="1">
      <c r="A13" s="201" t="s">
        <v>10</v>
      </c>
      <c r="B13" s="95"/>
      <c r="C13" s="95"/>
      <c r="D13" s="95" t="s">
        <v>137</v>
      </c>
      <c r="E13" s="95"/>
      <c r="F13" s="96"/>
      <c r="G13" s="95"/>
      <c r="H13" s="95"/>
      <c r="I13" s="97">
        <v>1206.96</v>
      </c>
      <c r="J13" s="202">
        <v>1.3019682701866785E-2</v>
      </c>
    </row>
    <row r="14" spans="1:11" s="79" customFormat="1" ht="14.25" customHeight="1">
      <c r="A14" s="203" t="s">
        <v>11</v>
      </c>
      <c r="B14" s="99" t="s">
        <v>151</v>
      </c>
      <c r="C14" s="98" t="s">
        <v>13</v>
      </c>
      <c r="D14" s="98" t="s">
        <v>138</v>
      </c>
      <c r="E14" s="100" t="s">
        <v>172</v>
      </c>
      <c r="F14" s="99">
        <v>2.7</v>
      </c>
      <c r="G14" s="101">
        <v>314.07</v>
      </c>
      <c r="H14" s="101">
        <v>392.58</v>
      </c>
      <c r="I14" s="101">
        <v>1059.96</v>
      </c>
      <c r="J14" s="204">
        <v>1.1433968712029162E-2</v>
      </c>
    </row>
    <row r="15" spans="1:11">
      <c r="A15" s="203" t="s">
        <v>131</v>
      </c>
      <c r="B15" s="99" t="s">
        <v>132</v>
      </c>
      <c r="C15" s="98" t="s">
        <v>16</v>
      </c>
      <c r="D15" s="98" t="s">
        <v>134</v>
      </c>
      <c r="E15" s="100" t="s">
        <v>135</v>
      </c>
      <c r="F15" s="99">
        <v>1</v>
      </c>
      <c r="G15" s="101">
        <v>117.6</v>
      </c>
      <c r="H15" s="101">
        <v>147</v>
      </c>
      <c r="I15" s="101">
        <v>147</v>
      </c>
      <c r="J15" s="204">
        <v>1.585713989837623E-3</v>
      </c>
      <c r="K15" s="79"/>
    </row>
    <row r="16" spans="1:11">
      <c r="A16" s="201" t="s">
        <v>160</v>
      </c>
      <c r="B16" s="95"/>
      <c r="C16" s="95"/>
      <c r="D16" s="95" t="s">
        <v>139</v>
      </c>
      <c r="E16" s="95"/>
      <c r="F16" s="96"/>
      <c r="G16" s="95"/>
      <c r="H16" s="95"/>
      <c r="I16" s="97">
        <v>4666.97</v>
      </c>
      <c r="J16" s="202">
        <v>5.0343398769744835E-2</v>
      </c>
      <c r="K16" s="79"/>
    </row>
    <row r="17" spans="1:11">
      <c r="A17" s="203" t="s">
        <v>161</v>
      </c>
      <c r="B17" s="99" t="s">
        <v>152</v>
      </c>
      <c r="C17" s="98" t="s">
        <v>16</v>
      </c>
      <c r="D17" s="98" t="s">
        <v>140</v>
      </c>
      <c r="E17" s="100" t="s">
        <v>15</v>
      </c>
      <c r="F17" s="99">
        <v>1</v>
      </c>
      <c r="G17" s="101">
        <v>3733.58</v>
      </c>
      <c r="H17" s="101">
        <v>4666.97</v>
      </c>
      <c r="I17" s="101">
        <v>4666.97</v>
      </c>
      <c r="J17" s="204">
        <v>5.0343398769744835E-2</v>
      </c>
      <c r="K17" s="79"/>
    </row>
    <row r="18" spans="1:11">
      <c r="A18" s="201" t="s">
        <v>162</v>
      </c>
      <c r="B18" s="95"/>
      <c r="C18" s="95"/>
      <c r="D18" s="95" t="s">
        <v>141</v>
      </c>
      <c r="E18" s="95"/>
      <c r="F18" s="96"/>
      <c r="G18" s="95"/>
      <c r="H18" s="95"/>
      <c r="I18" s="97">
        <v>77358.89</v>
      </c>
      <c r="J18" s="202">
        <v>0.83448349735584892</v>
      </c>
      <c r="K18" s="79"/>
    </row>
    <row r="19" spans="1:11" s="79" customFormat="1">
      <c r="A19" s="203" t="s">
        <v>163</v>
      </c>
      <c r="B19" s="99" t="s">
        <v>153</v>
      </c>
      <c r="C19" s="98" t="s">
        <v>12</v>
      </c>
      <c r="D19" s="98" t="s">
        <v>142</v>
      </c>
      <c r="E19" s="100" t="s">
        <v>173</v>
      </c>
      <c r="F19" s="99">
        <v>329.47</v>
      </c>
      <c r="G19" s="101">
        <v>8.06</v>
      </c>
      <c r="H19" s="101">
        <v>10.07</v>
      </c>
      <c r="I19" s="101">
        <v>3317.76</v>
      </c>
      <c r="J19" s="204">
        <v>3.578924113553518E-2</v>
      </c>
    </row>
    <row r="20" spans="1:11" s="79" customFormat="1">
      <c r="A20" s="203" t="s">
        <v>164</v>
      </c>
      <c r="B20" s="99" t="s">
        <v>154</v>
      </c>
      <c r="C20" s="98" t="s">
        <v>12</v>
      </c>
      <c r="D20" s="98" t="s">
        <v>143</v>
      </c>
      <c r="E20" s="100" t="s">
        <v>172</v>
      </c>
      <c r="F20" s="99">
        <v>742.33</v>
      </c>
      <c r="G20" s="101">
        <v>22.19</v>
      </c>
      <c r="H20" s="101">
        <v>27.73</v>
      </c>
      <c r="I20" s="101">
        <v>20584.810000000001</v>
      </c>
      <c r="J20" s="204">
        <v>0.22205184486496188</v>
      </c>
    </row>
    <row r="21" spans="1:11" s="79" customFormat="1">
      <c r="A21" s="203" t="s">
        <v>165</v>
      </c>
      <c r="B21" s="99" t="s">
        <v>155</v>
      </c>
      <c r="C21" s="98" t="s">
        <v>12</v>
      </c>
      <c r="D21" s="98" t="s">
        <v>144</v>
      </c>
      <c r="E21" s="100" t="s">
        <v>173</v>
      </c>
      <c r="F21" s="99">
        <v>329.47</v>
      </c>
      <c r="G21" s="101">
        <v>117.68</v>
      </c>
      <c r="H21" s="101">
        <v>147.1</v>
      </c>
      <c r="I21" s="101">
        <v>48465.03</v>
      </c>
      <c r="J21" s="204">
        <v>0.52280051761156521</v>
      </c>
    </row>
    <row r="22" spans="1:11">
      <c r="A22" s="203" t="s">
        <v>166</v>
      </c>
      <c r="B22" s="99" t="s">
        <v>156</v>
      </c>
      <c r="C22" s="98" t="s">
        <v>13</v>
      </c>
      <c r="D22" s="98" t="s">
        <v>145</v>
      </c>
      <c r="E22" s="100" t="s">
        <v>172</v>
      </c>
      <c r="F22" s="99">
        <v>91.8</v>
      </c>
      <c r="G22" s="101">
        <v>30.89</v>
      </c>
      <c r="H22" s="101">
        <v>38.61</v>
      </c>
      <c r="I22" s="101">
        <v>3544.39</v>
      </c>
      <c r="J22" s="204">
        <v>3.8233937472384842E-2</v>
      </c>
      <c r="K22" s="79"/>
    </row>
    <row r="23" spans="1:11" ht="25.5">
      <c r="A23" s="203" t="s">
        <v>167</v>
      </c>
      <c r="B23" s="99" t="s">
        <v>157</v>
      </c>
      <c r="C23" s="98" t="s">
        <v>13</v>
      </c>
      <c r="D23" s="98" t="s">
        <v>146</v>
      </c>
      <c r="E23" s="100" t="s">
        <v>14</v>
      </c>
      <c r="F23" s="99">
        <v>30</v>
      </c>
      <c r="G23" s="101">
        <v>38.590000000000003</v>
      </c>
      <c r="H23" s="101">
        <v>48.23</v>
      </c>
      <c r="I23" s="101">
        <v>1446.9</v>
      </c>
      <c r="J23" s="204">
        <v>1.5607956271401746E-2</v>
      </c>
      <c r="K23" s="79"/>
    </row>
    <row r="24" spans="1:11">
      <c r="A24" s="201" t="s">
        <v>168</v>
      </c>
      <c r="B24" s="95"/>
      <c r="C24" s="95"/>
      <c r="D24" s="95" t="s">
        <v>147</v>
      </c>
      <c r="E24" s="95"/>
      <c r="F24" s="96"/>
      <c r="G24" s="95"/>
      <c r="H24" s="95"/>
      <c r="I24" s="97">
        <v>9001</v>
      </c>
      <c r="J24" s="202">
        <v>9.709531716005744E-2</v>
      </c>
      <c r="K24" s="79"/>
    </row>
    <row r="25" spans="1:11" ht="25.5">
      <c r="A25" s="203" t="s">
        <v>169</v>
      </c>
      <c r="B25" s="99" t="s">
        <v>158</v>
      </c>
      <c r="C25" s="98" t="s">
        <v>13</v>
      </c>
      <c r="D25" s="98" t="s">
        <v>301</v>
      </c>
      <c r="E25" s="100" t="s">
        <v>172</v>
      </c>
      <c r="F25" s="99">
        <v>100</v>
      </c>
      <c r="G25" s="101">
        <v>72.010000000000005</v>
      </c>
      <c r="H25" s="101">
        <v>90.01</v>
      </c>
      <c r="I25" s="101">
        <v>9001</v>
      </c>
      <c r="J25" s="204">
        <v>9.709531716005744E-2</v>
      </c>
      <c r="K25" s="79"/>
    </row>
    <row r="26" spans="1:11" ht="15.75" customHeight="1">
      <c r="A26" s="201" t="s">
        <v>170</v>
      </c>
      <c r="B26" s="95"/>
      <c r="C26" s="95"/>
      <c r="D26" s="95" t="s">
        <v>149</v>
      </c>
      <c r="E26" s="95"/>
      <c r="F26" s="96"/>
      <c r="G26" s="95"/>
      <c r="H26" s="95"/>
      <c r="I26" s="97">
        <v>468.9</v>
      </c>
      <c r="J26" s="202">
        <v>5.05810401248205E-3</v>
      </c>
      <c r="K26" s="79"/>
    </row>
    <row r="27" spans="1:11">
      <c r="A27" s="203" t="s">
        <v>171</v>
      </c>
      <c r="B27" s="99" t="s">
        <v>159</v>
      </c>
      <c r="C27" s="98" t="s">
        <v>133</v>
      </c>
      <c r="D27" s="98" t="s">
        <v>150</v>
      </c>
      <c r="E27" s="100" t="s">
        <v>174</v>
      </c>
      <c r="F27" s="99">
        <v>6</v>
      </c>
      <c r="G27" s="101">
        <v>62.52</v>
      </c>
      <c r="H27" s="101">
        <v>78.150000000000006</v>
      </c>
      <c r="I27" s="101">
        <v>468.9</v>
      </c>
      <c r="J27" s="204">
        <v>5.05810401248205E-3</v>
      </c>
      <c r="K27" s="79"/>
    </row>
    <row r="28" spans="1:11">
      <c r="A28" s="205"/>
      <c r="B28" s="206"/>
      <c r="C28" s="206"/>
      <c r="D28" s="206"/>
      <c r="E28" s="206"/>
      <c r="F28" s="206"/>
      <c r="G28" s="206"/>
      <c r="H28" s="206"/>
      <c r="I28" s="206"/>
      <c r="J28" s="207"/>
      <c r="K28" s="79"/>
    </row>
    <row r="29" spans="1:11">
      <c r="A29" s="232"/>
      <c r="B29" s="231"/>
      <c r="C29" s="231"/>
      <c r="D29" s="208"/>
      <c r="E29" s="209"/>
      <c r="F29" s="230" t="s">
        <v>17</v>
      </c>
      <c r="G29" s="231"/>
      <c r="H29" s="244">
        <v>74168.52</v>
      </c>
      <c r="I29" s="231"/>
      <c r="J29" s="245"/>
      <c r="K29" s="79"/>
    </row>
    <row r="30" spans="1:11" ht="15" customHeight="1">
      <c r="A30" s="232"/>
      <c r="B30" s="231"/>
      <c r="C30" s="231"/>
      <c r="D30" s="208"/>
      <c r="E30" s="209"/>
      <c r="F30" s="230" t="s">
        <v>18</v>
      </c>
      <c r="G30" s="231"/>
      <c r="H30" s="244">
        <v>18534.2</v>
      </c>
      <c r="I30" s="231"/>
      <c r="J30" s="245"/>
      <c r="K30" s="79"/>
    </row>
    <row r="31" spans="1:11" ht="15" customHeight="1" thickBot="1">
      <c r="A31" s="233"/>
      <c r="B31" s="234"/>
      <c r="C31" s="234"/>
      <c r="D31" s="210"/>
      <c r="E31" s="211"/>
      <c r="F31" s="235" t="s">
        <v>19</v>
      </c>
      <c r="G31" s="234"/>
      <c r="H31" s="236">
        <v>92702.720000000001</v>
      </c>
      <c r="I31" s="234"/>
      <c r="J31" s="237"/>
    </row>
    <row r="32" spans="1:11" ht="15" customHeight="1">
      <c r="D32" s="47"/>
      <c r="E32" s="44"/>
    </row>
    <row r="33" spans="4:10">
      <c r="D33" s="48"/>
      <c r="E33" s="44"/>
    </row>
    <row r="34" spans="4:10">
      <c r="D34" s="47"/>
      <c r="E34" s="44"/>
      <c r="F34" s="50"/>
      <c r="G34" s="49"/>
      <c r="H34" s="46"/>
      <c r="I34" s="46"/>
      <c r="J34" s="45"/>
    </row>
    <row r="35" spans="4:10">
      <c r="D35" s="47"/>
      <c r="E35" s="44"/>
      <c r="F35" s="45"/>
      <c r="G35" s="45"/>
      <c r="H35" s="45"/>
      <c r="I35" s="45"/>
      <c r="J35" s="45"/>
    </row>
    <row r="36" spans="4:10">
      <c r="D36" s="47"/>
      <c r="F36" s="42"/>
      <c r="G36" s="42"/>
      <c r="H36" s="42"/>
      <c r="I36" s="42"/>
      <c r="J36" s="42"/>
    </row>
    <row r="37" spans="4:10">
      <c r="F37"/>
      <c r="G37" s="42"/>
      <c r="H37"/>
      <c r="I37"/>
    </row>
    <row r="38" spans="4:10">
      <c r="F38"/>
      <c r="G38" s="42"/>
      <c r="H38"/>
      <c r="I38"/>
    </row>
    <row r="39" spans="4:10">
      <c r="F39"/>
      <c r="G39" s="42"/>
      <c r="H39"/>
      <c r="I39"/>
    </row>
  </sheetData>
  <mergeCells count="19">
    <mergeCell ref="H31:J31"/>
    <mergeCell ref="B6:D6"/>
    <mergeCell ref="E8:F8"/>
    <mergeCell ref="E9:F9"/>
    <mergeCell ref="G9:H9"/>
    <mergeCell ref="I9:J9"/>
    <mergeCell ref="H8:I8"/>
    <mergeCell ref="H29:J29"/>
    <mergeCell ref="H30:J30"/>
    <mergeCell ref="E10:F10"/>
    <mergeCell ref="G10:H10"/>
    <mergeCell ref="I10:J10"/>
    <mergeCell ref="A11:J11"/>
    <mergeCell ref="A29:C29"/>
    <mergeCell ref="F29:G29"/>
    <mergeCell ref="A30:C30"/>
    <mergeCell ref="F30:G30"/>
    <mergeCell ref="A31:C31"/>
    <mergeCell ref="F31:G31"/>
  </mergeCells>
  <phoneticPr fontId="32" type="noConversion"/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0AB2-FC48-4250-983D-0212B612B1DC}">
  <sheetPr>
    <pageSetUpPr fitToPage="1"/>
  </sheetPr>
  <dimension ref="A1:K260"/>
  <sheetViews>
    <sheetView showOutlineSymbols="0" showWhiteSpace="0" zoomScale="80" zoomScaleNormal="80" workbookViewId="0">
      <selection activeCell="B3" sqref="B3"/>
    </sheetView>
  </sheetViews>
  <sheetFormatPr defaultRowHeight="14.25"/>
  <cols>
    <col min="1" max="1" width="13.125" style="42" customWidth="1"/>
    <col min="2" max="2" width="48.75" style="42" customWidth="1"/>
    <col min="3" max="3" width="20" style="42" bestFit="1" customWidth="1"/>
    <col min="4" max="4" width="22.5" style="42" customWidth="1"/>
    <col min="5" max="5" width="20.25" style="42" customWidth="1"/>
    <col min="6" max="10" width="22" style="115" bestFit="1" customWidth="1"/>
    <col min="11" max="11" width="12" style="115" bestFit="1" customWidth="1"/>
    <col min="12" max="25" width="12" style="42" bestFit="1" customWidth="1"/>
    <col min="26" max="16384" width="9" style="42"/>
  </cols>
  <sheetData>
    <row r="1" spans="1:10">
      <c r="A1" s="18"/>
      <c r="B1" s="19"/>
      <c r="C1" s="19"/>
      <c r="D1" s="19"/>
      <c r="E1" s="121"/>
    </row>
    <row r="2" spans="1:10">
      <c r="A2" s="20"/>
      <c r="B2" s="21"/>
      <c r="C2" s="21"/>
      <c r="D2" s="21"/>
      <c r="E2" s="122"/>
    </row>
    <row r="3" spans="1:10">
      <c r="A3" s="20"/>
      <c r="B3" s="21"/>
      <c r="C3" s="21"/>
      <c r="D3" s="21"/>
      <c r="E3" s="122"/>
    </row>
    <row r="4" spans="1:10">
      <c r="A4" s="20"/>
      <c r="B4" s="21"/>
      <c r="C4" s="21"/>
      <c r="D4" s="21"/>
      <c r="E4" s="122"/>
    </row>
    <row r="5" spans="1:10" ht="15.75">
      <c r="A5" s="123"/>
      <c r="B5" s="124" t="s">
        <v>136</v>
      </c>
      <c r="C5" s="125"/>
      <c r="D5" s="126"/>
      <c r="E5" s="127"/>
    </row>
    <row r="6" spans="1:10" ht="33" customHeight="1">
      <c r="A6" s="123"/>
      <c r="B6" s="259" t="s">
        <v>175</v>
      </c>
      <c r="C6" s="259"/>
      <c r="D6" s="259"/>
      <c r="E6" s="260"/>
    </row>
    <row r="7" spans="1:10" ht="75" customHeight="1">
      <c r="A7" s="123"/>
      <c r="B7" s="128" t="s">
        <v>20</v>
      </c>
      <c r="C7" s="255" t="s">
        <v>195</v>
      </c>
      <c r="D7" s="255"/>
      <c r="E7" s="256"/>
    </row>
    <row r="8" spans="1:10" ht="31.5" customHeight="1">
      <c r="A8" s="123"/>
      <c r="B8" s="130" t="s">
        <v>128</v>
      </c>
      <c r="C8" s="257" t="s">
        <v>118</v>
      </c>
      <c r="D8" s="257"/>
      <c r="E8" s="258" t="s">
        <v>118</v>
      </c>
    </row>
    <row r="9" spans="1:10" ht="15.75">
      <c r="A9" s="20"/>
      <c r="B9" s="130" t="s">
        <v>129</v>
      </c>
      <c r="C9" s="21"/>
      <c r="D9" s="21"/>
      <c r="E9" s="122"/>
    </row>
    <row r="10" spans="1:10">
      <c r="A10" s="20"/>
      <c r="B10" s="21"/>
      <c r="C10" s="21"/>
      <c r="D10" s="21"/>
      <c r="E10" s="122"/>
    </row>
    <row r="11" spans="1:10" ht="15">
      <c r="A11" s="131"/>
      <c r="B11" s="132"/>
      <c r="C11" s="132"/>
      <c r="D11" s="133"/>
      <c r="E11" s="134"/>
    </row>
    <row r="12" spans="1:10" ht="15" customHeight="1">
      <c r="A12" s="261" t="s">
        <v>119</v>
      </c>
      <c r="B12" s="262"/>
      <c r="C12" s="262"/>
      <c r="D12" s="262"/>
      <c r="E12" s="263"/>
    </row>
    <row r="13" spans="1:10" ht="15">
      <c r="A13" s="104" t="s">
        <v>1</v>
      </c>
      <c r="B13" s="84" t="s">
        <v>4</v>
      </c>
      <c r="C13" s="43" t="s">
        <v>120</v>
      </c>
      <c r="D13" s="43" t="s">
        <v>178</v>
      </c>
      <c r="E13" s="105" t="s">
        <v>121</v>
      </c>
      <c r="G13" s="116"/>
      <c r="H13" s="116"/>
      <c r="I13" s="116"/>
      <c r="J13" s="116"/>
    </row>
    <row r="14" spans="1:10" ht="41.25" customHeight="1" thickBot="1">
      <c r="A14" s="106" t="s">
        <v>10</v>
      </c>
      <c r="B14" s="86" t="s">
        <v>137</v>
      </c>
      <c r="C14" s="87" t="s">
        <v>179</v>
      </c>
      <c r="D14" s="103" t="s">
        <v>179</v>
      </c>
      <c r="E14" s="107" t="s">
        <v>122</v>
      </c>
      <c r="F14" s="117"/>
      <c r="G14" s="117"/>
      <c r="H14" s="117"/>
      <c r="I14" s="117"/>
      <c r="J14" s="117"/>
    </row>
    <row r="15" spans="1:10" ht="41.25" customHeight="1" thickTop="1" thickBot="1">
      <c r="A15" s="106" t="s">
        <v>160</v>
      </c>
      <c r="B15" s="86" t="s">
        <v>139</v>
      </c>
      <c r="C15" s="87" t="s">
        <v>180</v>
      </c>
      <c r="D15" s="103" t="s">
        <v>181</v>
      </c>
      <c r="E15" s="108" t="s">
        <v>181</v>
      </c>
      <c r="F15" s="117"/>
      <c r="G15" s="117"/>
      <c r="H15" s="117"/>
      <c r="I15" s="117"/>
      <c r="J15" s="117"/>
    </row>
    <row r="16" spans="1:10" ht="41.25" customHeight="1" thickTop="1" thickBot="1">
      <c r="A16" s="106" t="s">
        <v>162</v>
      </c>
      <c r="B16" s="86" t="s">
        <v>141</v>
      </c>
      <c r="C16" s="87" t="s">
        <v>182</v>
      </c>
      <c r="D16" s="103" t="s">
        <v>183</v>
      </c>
      <c r="E16" s="108" t="s">
        <v>184</v>
      </c>
      <c r="F16" s="117"/>
      <c r="G16" s="117"/>
      <c r="H16" s="117"/>
      <c r="I16" s="117"/>
      <c r="J16" s="118"/>
    </row>
    <row r="17" spans="1:10" ht="41.25" customHeight="1" thickTop="1" thickBot="1">
      <c r="A17" s="106" t="s">
        <v>168</v>
      </c>
      <c r="B17" s="86" t="s">
        <v>147</v>
      </c>
      <c r="C17" s="87" t="s">
        <v>185</v>
      </c>
      <c r="D17" s="103" t="s">
        <v>186</v>
      </c>
      <c r="E17" s="108" t="s">
        <v>187</v>
      </c>
      <c r="F17" s="117"/>
      <c r="G17" s="117"/>
      <c r="H17" s="117"/>
      <c r="I17" s="117"/>
      <c r="J17" s="118"/>
    </row>
    <row r="18" spans="1:10" ht="41.25" customHeight="1" thickTop="1" thickBot="1">
      <c r="A18" s="106" t="s">
        <v>170</v>
      </c>
      <c r="B18" s="86" t="s">
        <v>149</v>
      </c>
      <c r="C18" s="87" t="s">
        <v>188</v>
      </c>
      <c r="D18" s="87" t="s">
        <v>122</v>
      </c>
      <c r="E18" s="108" t="s">
        <v>188</v>
      </c>
      <c r="F18" s="117"/>
      <c r="G18" s="117"/>
      <c r="H18" s="117"/>
      <c r="I18" s="117"/>
      <c r="J18" s="118"/>
    </row>
    <row r="19" spans="1:10" ht="41.25" customHeight="1" thickTop="1">
      <c r="A19" s="264" t="s">
        <v>123</v>
      </c>
      <c r="B19" s="265"/>
      <c r="C19" s="109"/>
      <c r="D19" s="110" t="s">
        <v>189</v>
      </c>
      <c r="E19" s="111" t="s">
        <v>190</v>
      </c>
      <c r="F19" s="118"/>
      <c r="G19" s="118"/>
      <c r="H19" s="118"/>
      <c r="I19" s="118"/>
      <c r="J19" s="118"/>
    </row>
    <row r="20" spans="1:10" ht="24" customHeight="1">
      <c r="A20" s="264" t="s">
        <v>124</v>
      </c>
      <c r="B20" s="265"/>
      <c r="C20" s="109"/>
      <c r="D20" s="110" t="s">
        <v>191</v>
      </c>
      <c r="E20" s="111" t="s">
        <v>192</v>
      </c>
      <c r="F20" s="118"/>
      <c r="G20" s="118"/>
      <c r="H20" s="118"/>
      <c r="I20" s="118"/>
      <c r="J20" s="118"/>
    </row>
    <row r="21" spans="1:10" ht="24" customHeight="1">
      <c r="A21" s="264" t="s">
        <v>125</v>
      </c>
      <c r="B21" s="265"/>
      <c r="C21" s="109"/>
      <c r="D21" s="110" t="s">
        <v>189</v>
      </c>
      <c r="E21" s="111" t="s">
        <v>130</v>
      </c>
      <c r="F21" s="117"/>
      <c r="G21" s="117"/>
      <c r="H21" s="117"/>
      <c r="I21" s="118"/>
      <c r="J21" s="118"/>
    </row>
    <row r="22" spans="1:10" ht="34.5" customHeight="1" thickBot="1">
      <c r="A22" s="253" t="s">
        <v>126</v>
      </c>
      <c r="B22" s="254"/>
      <c r="C22" s="112"/>
      <c r="D22" s="113" t="s">
        <v>193</v>
      </c>
      <c r="E22" s="114" t="s">
        <v>194</v>
      </c>
      <c r="F22" s="118"/>
      <c r="G22" s="118"/>
      <c r="H22" s="118"/>
      <c r="I22" s="118"/>
      <c r="J22" s="117"/>
    </row>
    <row r="23" spans="1:10" s="115" customFormat="1" ht="24" customHeight="1">
      <c r="A23" s="21"/>
      <c r="B23" s="21"/>
      <c r="C23" s="21"/>
      <c r="D23" s="21"/>
      <c r="E23" s="21"/>
      <c r="F23" s="118"/>
      <c r="G23" s="118"/>
      <c r="H23" s="118"/>
      <c r="I23" s="118"/>
      <c r="J23" s="118"/>
    </row>
    <row r="24" spans="1:10" s="115" customFormat="1" ht="24" customHeight="1">
      <c r="A24" s="102"/>
      <c r="B24" s="102"/>
      <c r="C24" s="102"/>
      <c r="D24" s="102"/>
      <c r="E24" s="102"/>
      <c r="F24" s="117"/>
      <c r="G24" s="117"/>
      <c r="H24" s="118"/>
      <c r="I24" s="118"/>
      <c r="J24" s="118"/>
    </row>
    <row r="25" spans="1:10" s="115" customFormat="1" ht="24" customHeight="1">
      <c r="F25" s="118"/>
      <c r="G25" s="118"/>
      <c r="H25" s="118"/>
      <c r="I25" s="118"/>
      <c r="J25" s="118"/>
    </row>
    <row r="26" spans="1:10" s="115" customFormat="1" ht="24" customHeight="1">
      <c r="F26" s="118"/>
      <c r="G26" s="118"/>
      <c r="H26" s="118"/>
      <c r="I26" s="118"/>
      <c r="J26" s="118"/>
    </row>
    <row r="27" spans="1:10" s="115" customFormat="1" ht="24" customHeight="1">
      <c r="F27" s="117"/>
      <c r="G27" s="117"/>
      <c r="H27" s="117"/>
      <c r="I27" s="117"/>
      <c r="J27" s="118"/>
    </row>
    <row r="28" spans="1:10" s="115" customFormat="1">
      <c r="F28" s="119"/>
      <c r="G28" s="119"/>
      <c r="H28" s="119"/>
      <c r="I28" s="119"/>
      <c r="J28" s="119"/>
    </row>
    <row r="29" spans="1:10" s="115" customFormat="1">
      <c r="F29" s="120"/>
      <c r="G29" s="120"/>
      <c r="H29" s="120"/>
      <c r="I29" s="120"/>
      <c r="J29" s="120"/>
    </row>
    <row r="30" spans="1:10" s="115" customFormat="1">
      <c r="F30" s="119"/>
      <c r="G30" s="119"/>
      <c r="H30" s="119"/>
      <c r="I30" s="119"/>
      <c r="J30" s="119"/>
    </row>
    <row r="31" spans="1:10" s="115" customFormat="1">
      <c r="F31" s="120"/>
      <c r="G31" s="120"/>
      <c r="H31" s="120"/>
      <c r="I31" s="120"/>
      <c r="J31" s="120"/>
    </row>
    <row r="32" spans="1:10" s="115" customFormat="1"/>
    <row r="33" spans="10:10" s="115" customFormat="1">
      <c r="J33" s="135"/>
    </row>
    <row r="34" spans="10:10" s="115" customFormat="1"/>
    <row r="35" spans="10:10" s="115" customFormat="1"/>
    <row r="36" spans="10:10" s="115" customFormat="1"/>
    <row r="37" spans="10:10" s="115" customFormat="1">
      <c r="J37" s="136"/>
    </row>
    <row r="38" spans="10:10" s="115" customFormat="1"/>
    <row r="39" spans="10:10" s="115" customFormat="1"/>
    <row r="40" spans="10:10" s="115" customFormat="1"/>
    <row r="41" spans="10:10" s="115" customFormat="1"/>
    <row r="42" spans="10:10" s="115" customFormat="1"/>
    <row r="43" spans="10:10" s="115" customFormat="1"/>
    <row r="44" spans="10:10" s="115" customFormat="1"/>
    <row r="45" spans="10:10" s="115" customFormat="1"/>
    <row r="46" spans="10:10" s="115" customFormat="1"/>
    <row r="47" spans="10:10" s="115" customFormat="1"/>
    <row r="48" spans="10:10" s="115" customFormat="1"/>
    <row r="49" s="115" customFormat="1"/>
    <row r="50" s="115" customFormat="1"/>
    <row r="51" s="115" customFormat="1"/>
    <row r="52" s="115" customFormat="1"/>
    <row r="53" s="115" customFormat="1"/>
    <row r="54" s="115" customFormat="1"/>
    <row r="55" s="115" customFormat="1"/>
    <row r="56" s="115" customFormat="1"/>
    <row r="57" s="115" customFormat="1"/>
    <row r="58" s="115" customFormat="1"/>
    <row r="59" s="115" customFormat="1"/>
    <row r="60" s="115" customFormat="1"/>
    <row r="61" s="115" customFormat="1"/>
    <row r="62" s="115" customFormat="1"/>
    <row r="63" s="115" customFormat="1"/>
    <row r="64" s="115" customFormat="1"/>
    <row r="65" s="115" customFormat="1"/>
    <row r="66" s="115" customFormat="1"/>
    <row r="67" s="115" customFormat="1"/>
    <row r="68" s="115" customFormat="1"/>
    <row r="69" s="115" customFormat="1"/>
    <row r="70" s="115" customFormat="1"/>
    <row r="71" s="115" customFormat="1"/>
    <row r="72" s="115" customFormat="1"/>
    <row r="73" s="115" customFormat="1"/>
    <row r="74" s="115" customFormat="1"/>
    <row r="75" s="115" customFormat="1"/>
    <row r="76" s="115" customFormat="1"/>
    <row r="77" s="115" customFormat="1"/>
    <row r="78" s="115" customFormat="1"/>
    <row r="79" s="115" customFormat="1"/>
    <row r="80" s="115" customFormat="1"/>
    <row r="81" s="115" customFormat="1"/>
    <row r="82" s="115" customFormat="1"/>
    <row r="83" s="115" customFormat="1"/>
    <row r="84" s="115" customFormat="1"/>
    <row r="85" s="115" customFormat="1"/>
    <row r="86" s="115" customFormat="1"/>
    <row r="87" s="115" customFormat="1"/>
    <row r="88" s="115" customFormat="1"/>
    <row r="89" s="115" customFormat="1"/>
    <row r="90" s="115" customFormat="1"/>
    <row r="91" s="115" customFormat="1"/>
    <row r="92" s="115" customFormat="1"/>
    <row r="93" s="115" customFormat="1"/>
    <row r="94" s="115" customFormat="1"/>
    <row r="95" s="115" customFormat="1"/>
    <row r="96" s="115" customFormat="1"/>
    <row r="97" s="115" customFormat="1"/>
    <row r="98" s="115" customFormat="1"/>
    <row r="99" s="115" customFormat="1"/>
    <row r="100" s="115" customFormat="1"/>
    <row r="101" s="115" customFormat="1"/>
    <row r="102" s="115" customFormat="1"/>
    <row r="103" s="115" customFormat="1"/>
    <row r="104" s="115" customFormat="1"/>
    <row r="105" s="115" customFormat="1"/>
    <row r="106" s="115" customFormat="1"/>
    <row r="107" s="115" customFormat="1"/>
    <row r="108" s="115" customFormat="1"/>
    <row r="109" s="115" customFormat="1"/>
    <row r="110" s="115" customFormat="1"/>
    <row r="111" s="115" customFormat="1"/>
    <row r="112" s="115" customFormat="1"/>
    <row r="113" s="115" customFormat="1"/>
    <row r="114" s="115" customFormat="1"/>
    <row r="115" s="115" customFormat="1"/>
    <row r="116" s="115" customFormat="1"/>
    <row r="117" s="115" customFormat="1"/>
    <row r="118" s="115" customFormat="1"/>
    <row r="119" s="115" customFormat="1"/>
    <row r="120" s="115" customFormat="1"/>
    <row r="121" s="115" customFormat="1"/>
    <row r="122" s="115" customFormat="1"/>
    <row r="123" s="115" customFormat="1"/>
    <row r="124" s="115" customFormat="1"/>
    <row r="125" s="115" customFormat="1"/>
    <row r="126" s="115" customFormat="1"/>
    <row r="127" s="115" customFormat="1"/>
    <row r="128" s="115" customFormat="1"/>
    <row r="129" s="115" customFormat="1"/>
    <row r="130" s="115" customFormat="1"/>
    <row r="131" s="115" customFormat="1"/>
    <row r="132" s="115" customFormat="1"/>
    <row r="133" s="115" customFormat="1"/>
    <row r="134" s="115" customFormat="1"/>
    <row r="135" s="115" customFormat="1"/>
    <row r="136" s="115" customFormat="1"/>
    <row r="137" s="115" customFormat="1"/>
    <row r="138" s="115" customFormat="1"/>
    <row r="139" s="115" customFormat="1"/>
    <row r="140" s="115" customFormat="1"/>
    <row r="141" s="115" customFormat="1"/>
    <row r="142" s="115" customFormat="1"/>
    <row r="143" s="115" customFormat="1"/>
    <row r="144" s="115" customFormat="1"/>
    <row r="145" s="115" customFormat="1"/>
    <row r="146" s="115" customFormat="1"/>
    <row r="147" s="115" customFormat="1"/>
    <row r="148" s="115" customFormat="1"/>
    <row r="149" s="115" customFormat="1"/>
    <row r="150" s="115" customFormat="1"/>
    <row r="151" s="115" customFormat="1"/>
    <row r="152" s="115" customFormat="1"/>
    <row r="153" s="115" customFormat="1"/>
    <row r="154" s="115" customFormat="1"/>
    <row r="155" s="115" customFormat="1"/>
    <row r="156" s="115" customFormat="1"/>
    <row r="157" s="115" customFormat="1"/>
    <row r="158" s="115" customFormat="1"/>
    <row r="159" s="115" customFormat="1"/>
    <row r="160" s="115" customFormat="1"/>
    <row r="161" s="115" customFormat="1"/>
    <row r="162" s="115" customFormat="1"/>
    <row r="163" s="115" customFormat="1"/>
    <row r="164" s="115" customFormat="1"/>
    <row r="165" s="115" customFormat="1"/>
    <row r="166" s="115" customFormat="1"/>
    <row r="167" s="115" customFormat="1"/>
    <row r="168" s="115" customFormat="1"/>
    <row r="169" s="115" customFormat="1"/>
    <row r="170" s="115" customFormat="1"/>
    <row r="171" s="115" customFormat="1"/>
    <row r="172" s="115" customFormat="1"/>
    <row r="173" s="115" customFormat="1"/>
    <row r="174" s="115" customFormat="1"/>
    <row r="175" s="115" customFormat="1"/>
    <row r="176" s="115" customFormat="1"/>
    <row r="177" s="115" customFormat="1"/>
    <row r="178" s="115" customFormat="1"/>
    <row r="179" s="115" customFormat="1"/>
    <row r="180" s="115" customFormat="1"/>
    <row r="181" s="115" customFormat="1"/>
    <row r="182" s="115" customFormat="1"/>
    <row r="183" s="115" customFormat="1"/>
    <row r="184" s="115" customFormat="1"/>
    <row r="185" s="115" customFormat="1"/>
    <row r="186" s="115" customFormat="1"/>
    <row r="187" s="115" customFormat="1"/>
    <row r="188" s="115" customFormat="1"/>
    <row r="189" s="115" customFormat="1"/>
    <row r="190" s="115" customFormat="1"/>
    <row r="191" s="115" customFormat="1"/>
    <row r="192" s="115" customFormat="1"/>
    <row r="193" s="115" customFormat="1"/>
    <row r="194" s="115" customFormat="1"/>
    <row r="195" s="115" customFormat="1"/>
    <row r="196" s="115" customFormat="1"/>
    <row r="197" s="115" customFormat="1"/>
    <row r="198" s="115" customFormat="1"/>
    <row r="199" s="115" customFormat="1"/>
    <row r="200" s="115" customFormat="1"/>
    <row r="201" s="115" customFormat="1"/>
    <row r="202" s="115" customFormat="1"/>
    <row r="203" s="115" customFormat="1"/>
    <row r="204" s="115" customFormat="1"/>
    <row r="205" s="115" customFormat="1"/>
    <row r="206" s="115" customFormat="1"/>
    <row r="207" s="115" customFormat="1"/>
    <row r="208" s="115" customFormat="1"/>
    <row r="209" s="115" customFormat="1"/>
    <row r="210" s="115" customFormat="1"/>
    <row r="211" s="115" customFormat="1"/>
    <row r="212" s="115" customFormat="1"/>
    <row r="213" s="115" customFormat="1"/>
    <row r="214" s="115" customFormat="1"/>
    <row r="215" s="115" customFormat="1"/>
    <row r="216" s="115" customFormat="1"/>
    <row r="217" s="115" customFormat="1"/>
    <row r="218" s="115" customFormat="1"/>
    <row r="219" s="115" customFormat="1"/>
    <row r="220" s="115" customFormat="1"/>
    <row r="221" s="115" customFormat="1"/>
    <row r="222" s="115" customFormat="1"/>
    <row r="223" s="115" customFormat="1"/>
    <row r="224" s="115" customFormat="1"/>
    <row r="225" s="115" customFormat="1"/>
    <row r="226" s="115" customFormat="1"/>
    <row r="227" s="115" customFormat="1"/>
    <row r="228" s="115" customFormat="1"/>
    <row r="229" s="115" customFormat="1"/>
    <row r="230" s="115" customFormat="1"/>
    <row r="231" s="115" customFormat="1"/>
    <row r="232" s="115" customFormat="1"/>
    <row r="233" s="115" customFormat="1"/>
    <row r="234" s="115" customFormat="1"/>
    <row r="235" s="115" customFormat="1"/>
    <row r="236" s="115" customFormat="1"/>
    <row r="237" s="115" customFormat="1"/>
    <row r="238" s="115" customFormat="1"/>
    <row r="239" s="115" customFormat="1"/>
    <row r="240" s="115" customFormat="1"/>
    <row r="241" s="115" customFormat="1"/>
    <row r="242" s="115" customFormat="1"/>
    <row r="243" s="115" customFormat="1"/>
    <row r="244" s="115" customFormat="1"/>
    <row r="245" s="115" customFormat="1"/>
    <row r="246" s="115" customFormat="1"/>
    <row r="247" s="115" customFormat="1"/>
    <row r="248" s="115" customFormat="1"/>
    <row r="249" s="115" customFormat="1"/>
    <row r="250" s="115" customFormat="1"/>
    <row r="251" s="115" customFormat="1"/>
    <row r="252" s="115" customFormat="1"/>
    <row r="253" s="115" customFormat="1"/>
    <row r="254" s="115" customFormat="1"/>
    <row r="255" s="115" customFormat="1"/>
    <row r="256" s="115" customFormat="1"/>
    <row r="257" s="115" customFormat="1"/>
    <row r="258" s="115" customFormat="1"/>
    <row r="259" s="115" customFormat="1"/>
    <row r="260" s="115" customFormat="1"/>
  </sheetData>
  <mergeCells count="8">
    <mergeCell ref="A22:B22"/>
    <mergeCell ref="C7:E7"/>
    <mergeCell ref="C8:E8"/>
    <mergeCell ref="B6:E6"/>
    <mergeCell ref="A12:E12"/>
    <mergeCell ref="A19:B19"/>
    <mergeCell ref="A20:B20"/>
    <mergeCell ref="A21:B21"/>
  </mergeCells>
  <printOptions horizontalCentered="1"/>
  <pageMargins left="0.51181102362204722" right="0.51181102362204722" top="0.98425196850393704" bottom="0.98425196850393704" header="0.51181102362204722" footer="0.51181102362204722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B958-277F-49E0-A8F3-23B6F4A728F5}">
  <sheetPr>
    <pageSetUpPr fitToPage="1"/>
  </sheetPr>
  <dimension ref="A1:P50"/>
  <sheetViews>
    <sheetView view="pageBreakPreview" topLeftCell="A13" zoomScale="86" zoomScaleNormal="100" zoomScaleSheetLayoutView="86" workbookViewId="0">
      <selection sqref="A1:D50"/>
    </sheetView>
  </sheetViews>
  <sheetFormatPr defaultRowHeight="14.25"/>
  <cols>
    <col min="1" max="1" width="9" style="42"/>
    <col min="2" max="2" width="61" style="42" bestFit="1" customWidth="1"/>
    <col min="3" max="3" width="17.25" style="42" customWidth="1"/>
    <col min="4" max="4" width="26.625" style="42" customWidth="1"/>
    <col min="5" max="250" width="9" style="42"/>
    <col min="251" max="251" width="61" style="42" bestFit="1" customWidth="1"/>
    <col min="252" max="252" width="14.25" style="42" bestFit="1" customWidth="1"/>
    <col min="253" max="257" width="9" style="42"/>
    <col min="258" max="258" width="61" style="42" bestFit="1" customWidth="1"/>
    <col min="259" max="259" width="17.25" style="42" customWidth="1"/>
    <col min="260" max="260" width="16.75" style="42" customWidth="1"/>
    <col min="261" max="506" width="9" style="42"/>
    <col min="507" max="507" width="61" style="42" bestFit="1" customWidth="1"/>
    <col min="508" max="508" width="14.25" style="42" bestFit="1" customWidth="1"/>
    <col min="509" max="513" width="9" style="42"/>
    <col min="514" max="514" width="61" style="42" bestFit="1" customWidth="1"/>
    <col min="515" max="515" width="17.25" style="42" customWidth="1"/>
    <col min="516" max="516" width="16.75" style="42" customWidth="1"/>
    <col min="517" max="762" width="9" style="42"/>
    <col min="763" max="763" width="61" style="42" bestFit="1" customWidth="1"/>
    <col min="764" max="764" width="14.25" style="42" bestFit="1" customWidth="1"/>
    <col min="765" max="769" width="9" style="42"/>
    <col min="770" max="770" width="61" style="42" bestFit="1" customWidth="1"/>
    <col min="771" max="771" width="17.25" style="42" customWidth="1"/>
    <col min="772" max="772" width="16.75" style="42" customWidth="1"/>
    <col min="773" max="1018" width="9" style="42"/>
    <col min="1019" max="1019" width="61" style="42" bestFit="1" customWidth="1"/>
    <col min="1020" max="1020" width="14.25" style="42" bestFit="1" customWidth="1"/>
    <col min="1021" max="1025" width="9" style="42"/>
    <col min="1026" max="1026" width="61" style="42" bestFit="1" customWidth="1"/>
    <col min="1027" max="1027" width="17.25" style="42" customWidth="1"/>
    <col min="1028" max="1028" width="16.75" style="42" customWidth="1"/>
    <col min="1029" max="1274" width="9" style="42"/>
    <col min="1275" max="1275" width="61" style="42" bestFit="1" customWidth="1"/>
    <col min="1276" max="1276" width="14.25" style="42" bestFit="1" customWidth="1"/>
    <col min="1277" max="1281" width="9" style="42"/>
    <col min="1282" max="1282" width="61" style="42" bestFit="1" customWidth="1"/>
    <col min="1283" max="1283" width="17.25" style="42" customWidth="1"/>
    <col min="1284" max="1284" width="16.75" style="42" customWidth="1"/>
    <col min="1285" max="1530" width="9" style="42"/>
    <col min="1531" max="1531" width="61" style="42" bestFit="1" customWidth="1"/>
    <col min="1532" max="1532" width="14.25" style="42" bestFit="1" customWidth="1"/>
    <col min="1533" max="1537" width="9" style="42"/>
    <col min="1538" max="1538" width="61" style="42" bestFit="1" customWidth="1"/>
    <col min="1539" max="1539" width="17.25" style="42" customWidth="1"/>
    <col min="1540" max="1540" width="16.75" style="42" customWidth="1"/>
    <col min="1541" max="1786" width="9" style="42"/>
    <col min="1787" max="1787" width="61" style="42" bestFit="1" customWidth="1"/>
    <col min="1788" max="1788" width="14.25" style="42" bestFit="1" customWidth="1"/>
    <col min="1789" max="1793" width="9" style="42"/>
    <col min="1794" max="1794" width="61" style="42" bestFit="1" customWidth="1"/>
    <col min="1795" max="1795" width="17.25" style="42" customWidth="1"/>
    <col min="1796" max="1796" width="16.75" style="42" customWidth="1"/>
    <col min="1797" max="2042" width="9" style="42"/>
    <col min="2043" max="2043" width="61" style="42" bestFit="1" customWidth="1"/>
    <col min="2044" max="2044" width="14.25" style="42" bestFit="1" customWidth="1"/>
    <col min="2045" max="2049" width="9" style="42"/>
    <col min="2050" max="2050" width="61" style="42" bestFit="1" customWidth="1"/>
    <col min="2051" max="2051" width="17.25" style="42" customWidth="1"/>
    <col min="2052" max="2052" width="16.75" style="42" customWidth="1"/>
    <col min="2053" max="2298" width="9" style="42"/>
    <col min="2299" max="2299" width="61" style="42" bestFit="1" customWidth="1"/>
    <col min="2300" max="2300" width="14.25" style="42" bestFit="1" customWidth="1"/>
    <col min="2301" max="2305" width="9" style="42"/>
    <col min="2306" max="2306" width="61" style="42" bestFit="1" customWidth="1"/>
    <col min="2307" max="2307" width="17.25" style="42" customWidth="1"/>
    <col min="2308" max="2308" width="16.75" style="42" customWidth="1"/>
    <col min="2309" max="2554" width="9" style="42"/>
    <col min="2555" max="2555" width="61" style="42" bestFit="1" customWidth="1"/>
    <col min="2556" max="2556" width="14.25" style="42" bestFit="1" customWidth="1"/>
    <col min="2557" max="2561" width="9" style="42"/>
    <col min="2562" max="2562" width="61" style="42" bestFit="1" customWidth="1"/>
    <col min="2563" max="2563" width="17.25" style="42" customWidth="1"/>
    <col min="2564" max="2564" width="16.75" style="42" customWidth="1"/>
    <col min="2565" max="2810" width="9" style="42"/>
    <col min="2811" max="2811" width="61" style="42" bestFit="1" customWidth="1"/>
    <col min="2812" max="2812" width="14.25" style="42" bestFit="1" customWidth="1"/>
    <col min="2813" max="2817" width="9" style="42"/>
    <col min="2818" max="2818" width="61" style="42" bestFit="1" customWidth="1"/>
    <col min="2819" max="2819" width="17.25" style="42" customWidth="1"/>
    <col min="2820" max="2820" width="16.75" style="42" customWidth="1"/>
    <col min="2821" max="3066" width="9" style="42"/>
    <col min="3067" max="3067" width="61" style="42" bestFit="1" customWidth="1"/>
    <col min="3068" max="3068" width="14.25" style="42" bestFit="1" customWidth="1"/>
    <col min="3069" max="3073" width="9" style="42"/>
    <col min="3074" max="3074" width="61" style="42" bestFit="1" customWidth="1"/>
    <col min="3075" max="3075" width="17.25" style="42" customWidth="1"/>
    <col min="3076" max="3076" width="16.75" style="42" customWidth="1"/>
    <col min="3077" max="3322" width="9" style="42"/>
    <col min="3323" max="3323" width="61" style="42" bestFit="1" customWidth="1"/>
    <col min="3324" max="3324" width="14.25" style="42" bestFit="1" customWidth="1"/>
    <col min="3325" max="3329" width="9" style="42"/>
    <col min="3330" max="3330" width="61" style="42" bestFit="1" customWidth="1"/>
    <col min="3331" max="3331" width="17.25" style="42" customWidth="1"/>
    <col min="3332" max="3332" width="16.75" style="42" customWidth="1"/>
    <col min="3333" max="3578" width="9" style="42"/>
    <col min="3579" max="3579" width="61" style="42" bestFit="1" customWidth="1"/>
    <col min="3580" max="3580" width="14.25" style="42" bestFit="1" customWidth="1"/>
    <col min="3581" max="3585" width="9" style="42"/>
    <col min="3586" max="3586" width="61" style="42" bestFit="1" customWidth="1"/>
    <col min="3587" max="3587" width="17.25" style="42" customWidth="1"/>
    <col min="3588" max="3588" width="16.75" style="42" customWidth="1"/>
    <col min="3589" max="3834" width="9" style="42"/>
    <col min="3835" max="3835" width="61" style="42" bestFit="1" customWidth="1"/>
    <col min="3836" max="3836" width="14.25" style="42" bestFit="1" customWidth="1"/>
    <col min="3837" max="3841" width="9" style="42"/>
    <col min="3842" max="3842" width="61" style="42" bestFit="1" customWidth="1"/>
    <col min="3843" max="3843" width="17.25" style="42" customWidth="1"/>
    <col min="3844" max="3844" width="16.75" style="42" customWidth="1"/>
    <col min="3845" max="4090" width="9" style="42"/>
    <col min="4091" max="4091" width="61" style="42" bestFit="1" customWidth="1"/>
    <col min="4092" max="4092" width="14.25" style="42" bestFit="1" customWidth="1"/>
    <col min="4093" max="4097" width="9" style="42"/>
    <col min="4098" max="4098" width="61" style="42" bestFit="1" customWidth="1"/>
    <col min="4099" max="4099" width="17.25" style="42" customWidth="1"/>
    <col min="4100" max="4100" width="16.75" style="42" customWidth="1"/>
    <col min="4101" max="4346" width="9" style="42"/>
    <col min="4347" max="4347" width="61" style="42" bestFit="1" customWidth="1"/>
    <col min="4348" max="4348" width="14.25" style="42" bestFit="1" customWidth="1"/>
    <col min="4349" max="4353" width="9" style="42"/>
    <col min="4354" max="4354" width="61" style="42" bestFit="1" customWidth="1"/>
    <col min="4355" max="4355" width="17.25" style="42" customWidth="1"/>
    <col min="4356" max="4356" width="16.75" style="42" customWidth="1"/>
    <col min="4357" max="4602" width="9" style="42"/>
    <col min="4603" max="4603" width="61" style="42" bestFit="1" customWidth="1"/>
    <col min="4604" max="4604" width="14.25" style="42" bestFit="1" customWidth="1"/>
    <col min="4605" max="4609" width="9" style="42"/>
    <col min="4610" max="4610" width="61" style="42" bestFit="1" customWidth="1"/>
    <col min="4611" max="4611" width="17.25" style="42" customWidth="1"/>
    <col min="4612" max="4612" width="16.75" style="42" customWidth="1"/>
    <col min="4613" max="4858" width="9" style="42"/>
    <col min="4859" max="4859" width="61" style="42" bestFit="1" customWidth="1"/>
    <col min="4860" max="4860" width="14.25" style="42" bestFit="1" customWidth="1"/>
    <col min="4861" max="4865" width="9" style="42"/>
    <col min="4866" max="4866" width="61" style="42" bestFit="1" customWidth="1"/>
    <col min="4867" max="4867" width="17.25" style="42" customWidth="1"/>
    <col min="4868" max="4868" width="16.75" style="42" customWidth="1"/>
    <col min="4869" max="5114" width="9" style="42"/>
    <col min="5115" max="5115" width="61" style="42" bestFit="1" customWidth="1"/>
    <col min="5116" max="5116" width="14.25" style="42" bestFit="1" customWidth="1"/>
    <col min="5117" max="5121" width="9" style="42"/>
    <col min="5122" max="5122" width="61" style="42" bestFit="1" customWidth="1"/>
    <col min="5123" max="5123" width="17.25" style="42" customWidth="1"/>
    <col min="5124" max="5124" width="16.75" style="42" customWidth="1"/>
    <col min="5125" max="5370" width="9" style="42"/>
    <col min="5371" max="5371" width="61" style="42" bestFit="1" customWidth="1"/>
    <col min="5372" max="5372" width="14.25" style="42" bestFit="1" customWidth="1"/>
    <col min="5373" max="5377" width="9" style="42"/>
    <col min="5378" max="5378" width="61" style="42" bestFit="1" customWidth="1"/>
    <col min="5379" max="5379" width="17.25" style="42" customWidth="1"/>
    <col min="5380" max="5380" width="16.75" style="42" customWidth="1"/>
    <col min="5381" max="5626" width="9" style="42"/>
    <col min="5627" max="5627" width="61" style="42" bestFit="1" customWidth="1"/>
    <col min="5628" max="5628" width="14.25" style="42" bestFit="1" customWidth="1"/>
    <col min="5629" max="5633" width="9" style="42"/>
    <col min="5634" max="5634" width="61" style="42" bestFit="1" customWidth="1"/>
    <col min="5635" max="5635" width="17.25" style="42" customWidth="1"/>
    <col min="5636" max="5636" width="16.75" style="42" customWidth="1"/>
    <col min="5637" max="5882" width="9" style="42"/>
    <col min="5883" max="5883" width="61" style="42" bestFit="1" customWidth="1"/>
    <col min="5884" max="5884" width="14.25" style="42" bestFit="1" customWidth="1"/>
    <col min="5885" max="5889" width="9" style="42"/>
    <col min="5890" max="5890" width="61" style="42" bestFit="1" customWidth="1"/>
    <col min="5891" max="5891" width="17.25" style="42" customWidth="1"/>
    <col min="5892" max="5892" width="16.75" style="42" customWidth="1"/>
    <col min="5893" max="6138" width="9" style="42"/>
    <col min="6139" max="6139" width="61" style="42" bestFit="1" customWidth="1"/>
    <col min="6140" max="6140" width="14.25" style="42" bestFit="1" customWidth="1"/>
    <col min="6141" max="6145" width="9" style="42"/>
    <col min="6146" max="6146" width="61" style="42" bestFit="1" customWidth="1"/>
    <col min="6147" max="6147" width="17.25" style="42" customWidth="1"/>
    <col min="6148" max="6148" width="16.75" style="42" customWidth="1"/>
    <col min="6149" max="6394" width="9" style="42"/>
    <col min="6395" max="6395" width="61" style="42" bestFit="1" customWidth="1"/>
    <col min="6396" max="6396" width="14.25" style="42" bestFit="1" customWidth="1"/>
    <col min="6397" max="6401" width="9" style="42"/>
    <col min="6402" max="6402" width="61" style="42" bestFit="1" customWidth="1"/>
    <col min="6403" max="6403" width="17.25" style="42" customWidth="1"/>
    <col min="6404" max="6404" width="16.75" style="42" customWidth="1"/>
    <col min="6405" max="6650" width="9" style="42"/>
    <col min="6651" max="6651" width="61" style="42" bestFit="1" customWidth="1"/>
    <col min="6652" max="6652" width="14.25" style="42" bestFit="1" customWidth="1"/>
    <col min="6653" max="6657" width="9" style="42"/>
    <col min="6658" max="6658" width="61" style="42" bestFit="1" customWidth="1"/>
    <col min="6659" max="6659" width="17.25" style="42" customWidth="1"/>
    <col min="6660" max="6660" width="16.75" style="42" customWidth="1"/>
    <col min="6661" max="6906" width="9" style="42"/>
    <col min="6907" max="6907" width="61" style="42" bestFit="1" customWidth="1"/>
    <col min="6908" max="6908" width="14.25" style="42" bestFit="1" customWidth="1"/>
    <col min="6909" max="6913" width="9" style="42"/>
    <col min="6914" max="6914" width="61" style="42" bestFit="1" customWidth="1"/>
    <col min="6915" max="6915" width="17.25" style="42" customWidth="1"/>
    <col min="6916" max="6916" width="16.75" style="42" customWidth="1"/>
    <col min="6917" max="7162" width="9" style="42"/>
    <col min="7163" max="7163" width="61" style="42" bestFit="1" customWidth="1"/>
    <col min="7164" max="7164" width="14.25" style="42" bestFit="1" customWidth="1"/>
    <col min="7165" max="7169" width="9" style="42"/>
    <col min="7170" max="7170" width="61" style="42" bestFit="1" customWidth="1"/>
    <col min="7171" max="7171" width="17.25" style="42" customWidth="1"/>
    <col min="7172" max="7172" width="16.75" style="42" customWidth="1"/>
    <col min="7173" max="7418" width="9" style="42"/>
    <col min="7419" max="7419" width="61" style="42" bestFit="1" customWidth="1"/>
    <col min="7420" max="7420" width="14.25" style="42" bestFit="1" customWidth="1"/>
    <col min="7421" max="7425" width="9" style="42"/>
    <col min="7426" max="7426" width="61" style="42" bestFit="1" customWidth="1"/>
    <col min="7427" max="7427" width="17.25" style="42" customWidth="1"/>
    <col min="7428" max="7428" width="16.75" style="42" customWidth="1"/>
    <col min="7429" max="7674" width="9" style="42"/>
    <col min="7675" max="7675" width="61" style="42" bestFit="1" customWidth="1"/>
    <col min="7676" max="7676" width="14.25" style="42" bestFit="1" customWidth="1"/>
    <col min="7677" max="7681" width="9" style="42"/>
    <col min="7682" max="7682" width="61" style="42" bestFit="1" customWidth="1"/>
    <col min="7683" max="7683" width="17.25" style="42" customWidth="1"/>
    <col min="7684" max="7684" width="16.75" style="42" customWidth="1"/>
    <col min="7685" max="7930" width="9" style="42"/>
    <col min="7931" max="7931" width="61" style="42" bestFit="1" customWidth="1"/>
    <col min="7932" max="7932" width="14.25" style="42" bestFit="1" customWidth="1"/>
    <col min="7933" max="7937" width="9" style="42"/>
    <col min="7938" max="7938" width="61" style="42" bestFit="1" customWidth="1"/>
    <col min="7939" max="7939" width="17.25" style="42" customWidth="1"/>
    <col min="7940" max="7940" width="16.75" style="42" customWidth="1"/>
    <col min="7941" max="8186" width="9" style="42"/>
    <col min="8187" max="8187" width="61" style="42" bestFit="1" customWidth="1"/>
    <col min="8188" max="8188" width="14.25" style="42" bestFit="1" customWidth="1"/>
    <col min="8189" max="8193" width="9" style="42"/>
    <col min="8194" max="8194" width="61" style="42" bestFit="1" customWidth="1"/>
    <col min="8195" max="8195" width="17.25" style="42" customWidth="1"/>
    <col min="8196" max="8196" width="16.75" style="42" customWidth="1"/>
    <col min="8197" max="8442" width="9" style="42"/>
    <col min="8443" max="8443" width="61" style="42" bestFit="1" customWidth="1"/>
    <col min="8444" max="8444" width="14.25" style="42" bestFit="1" customWidth="1"/>
    <col min="8445" max="8449" width="9" style="42"/>
    <col min="8450" max="8450" width="61" style="42" bestFit="1" customWidth="1"/>
    <col min="8451" max="8451" width="17.25" style="42" customWidth="1"/>
    <col min="8452" max="8452" width="16.75" style="42" customWidth="1"/>
    <col min="8453" max="8698" width="9" style="42"/>
    <col min="8699" max="8699" width="61" style="42" bestFit="1" customWidth="1"/>
    <col min="8700" max="8700" width="14.25" style="42" bestFit="1" customWidth="1"/>
    <col min="8701" max="8705" width="9" style="42"/>
    <col min="8706" max="8706" width="61" style="42" bestFit="1" customWidth="1"/>
    <col min="8707" max="8707" width="17.25" style="42" customWidth="1"/>
    <col min="8708" max="8708" width="16.75" style="42" customWidth="1"/>
    <col min="8709" max="8954" width="9" style="42"/>
    <col min="8955" max="8955" width="61" style="42" bestFit="1" customWidth="1"/>
    <col min="8956" max="8956" width="14.25" style="42" bestFit="1" customWidth="1"/>
    <col min="8957" max="8961" width="9" style="42"/>
    <col min="8962" max="8962" width="61" style="42" bestFit="1" customWidth="1"/>
    <col min="8963" max="8963" width="17.25" style="42" customWidth="1"/>
    <col min="8964" max="8964" width="16.75" style="42" customWidth="1"/>
    <col min="8965" max="9210" width="9" style="42"/>
    <col min="9211" max="9211" width="61" style="42" bestFit="1" customWidth="1"/>
    <col min="9212" max="9212" width="14.25" style="42" bestFit="1" customWidth="1"/>
    <col min="9213" max="9217" width="9" style="42"/>
    <col min="9218" max="9218" width="61" style="42" bestFit="1" customWidth="1"/>
    <col min="9219" max="9219" width="17.25" style="42" customWidth="1"/>
    <col min="9220" max="9220" width="16.75" style="42" customWidth="1"/>
    <col min="9221" max="9466" width="9" style="42"/>
    <col min="9467" max="9467" width="61" style="42" bestFit="1" customWidth="1"/>
    <col min="9468" max="9468" width="14.25" style="42" bestFit="1" customWidth="1"/>
    <col min="9469" max="9473" width="9" style="42"/>
    <col min="9474" max="9474" width="61" style="42" bestFit="1" customWidth="1"/>
    <col min="9475" max="9475" width="17.25" style="42" customWidth="1"/>
    <col min="9476" max="9476" width="16.75" style="42" customWidth="1"/>
    <col min="9477" max="9722" width="9" style="42"/>
    <col min="9723" max="9723" width="61" style="42" bestFit="1" customWidth="1"/>
    <col min="9724" max="9724" width="14.25" style="42" bestFit="1" customWidth="1"/>
    <col min="9725" max="9729" width="9" style="42"/>
    <col min="9730" max="9730" width="61" style="42" bestFit="1" customWidth="1"/>
    <col min="9731" max="9731" width="17.25" style="42" customWidth="1"/>
    <col min="9732" max="9732" width="16.75" style="42" customWidth="1"/>
    <col min="9733" max="9978" width="9" style="42"/>
    <col min="9979" max="9979" width="61" style="42" bestFit="1" customWidth="1"/>
    <col min="9980" max="9980" width="14.25" style="42" bestFit="1" customWidth="1"/>
    <col min="9981" max="9985" width="9" style="42"/>
    <col min="9986" max="9986" width="61" style="42" bestFit="1" customWidth="1"/>
    <col min="9987" max="9987" width="17.25" style="42" customWidth="1"/>
    <col min="9988" max="9988" width="16.75" style="42" customWidth="1"/>
    <col min="9989" max="10234" width="9" style="42"/>
    <col min="10235" max="10235" width="61" style="42" bestFit="1" customWidth="1"/>
    <col min="10236" max="10236" width="14.25" style="42" bestFit="1" customWidth="1"/>
    <col min="10237" max="10241" width="9" style="42"/>
    <col min="10242" max="10242" width="61" style="42" bestFit="1" customWidth="1"/>
    <col min="10243" max="10243" width="17.25" style="42" customWidth="1"/>
    <col min="10244" max="10244" width="16.75" style="42" customWidth="1"/>
    <col min="10245" max="10490" width="9" style="42"/>
    <col min="10491" max="10491" width="61" style="42" bestFit="1" customWidth="1"/>
    <col min="10492" max="10492" width="14.25" style="42" bestFit="1" customWidth="1"/>
    <col min="10493" max="10497" width="9" style="42"/>
    <col min="10498" max="10498" width="61" style="42" bestFit="1" customWidth="1"/>
    <col min="10499" max="10499" width="17.25" style="42" customWidth="1"/>
    <col min="10500" max="10500" width="16.75" style="42" customWidth="1"/>
    <col min="10501" max="10746" width="9" style="42"/>
    <col min="10747" max="10747" width="61" style="42" bestFit="1" customWidth="1"/>
    <col min="10748" max="10748" width="14.25" style="42" bestFit="1" customWidth="1"/>
    <col min="10749" max="10753" width="9" style="42"/>
    <col min="10754" max="10754" width="61" style="42" bestFit="1" customWidth="1"/>
    <col min="10755" max="10755" width="17.25" style="42" customWidth="1"/>
    <col min="10756" max="10756" width="16.75" style="42" customWidth="1"/>
    <col min="10757" max="11002" width="9" style="42"/>
    <col min="11003" max="11003" width="61" style="42" bestFit="1" customWidth="1"/>
    <col min="11004" max="11004" width="14.25" style="42" bestFit="1" customWidth="1"/>
    <col min="11005" max="11009" width="9" style="42"/>
    <col min="11010" max="11010" width="61" style="42" bestFit="1" customWidth="1"/>
    <col min="11011" max="11011" width="17.25" style="42" customWidth="1"/>
    <col min="11012" max="11012" width="16.75" style="42" customWidth="1"/>
    <col min="11013" max="11258" width="9" style="42"/>
    <col min="11259" max="11259" width="61" style="42" bestFit="1" customWidth="1"/>
    <col min="11260" max="11260" width="14.25" style="42" bestFit="1" customWidth="1"/>
    <col min="11261" max="11265" width="9" style="42"/>
    <col min="11266" max="11266" width="61" style="42" bestFit="1" customWidth="1"/>
    <col min="11267" max="11267" width="17.25" style="42" customWidth="1"/>
    <col min="11268" max="11268" width="16.75" style="42" customWidth="1"/>
    <col min="11269" max="11514" width="9" style="42"/>
    <col min="11515" max="11515" width="61" style="42" bestFit="1" customWidth="1"/>
    <col min="11516" max="11516" width="14.25" style="42" bestFit="1" customWidth="1"/>
    <col min="11517" max="11521" width="9" style="42"/>
    <col min="11522" max="11522" width="61" style="42" bestFit="1" customWidth="1"/>
    <col min="11523" max="11523" width="17.25" style="42" customWidth="1"/>
    <col min="11524" max="11524" width="16.75" style="42" customWidth="1"/>
    <col min="11525" max="11770" width="9" style="42"/>
    <col min="11771" max="11771" width="61" style="42" bestFit="1" customWidth="1"/>
    <col min="11772" max="11772" width="14.25" style="42" bestFit="1" customWidth="1"/>
    <col min="11773" max="11777" width="9" style="42"/>
    <col min="11778" max="11778" width="61" style="42" bestFit="1" customWidth="1"/>
    <col min="11779" max="11779" width="17.25" style="42" customWidth="1"/>
    <col min="11780" max="11780" width="16.75" style="42" customWidth="1"/>
    <col min="11781" max="12026" width="9" style="42"/>
    <col min="12027" max="12027" width="61" style="42" bestFit="1" customWidth="1"/>
    <col min="12028" max="12028" width="14.25" style="42" bestFit="1" customWidth="1"/>
    <col min="12029" max="12033" width="9" style="42"/>
    <col min="12034" max="12034" width="61" style="42" bestFit="1" customWidth="1"/>
    <col min="12035" max="12035" width="17.25" style="42" customWidth="1"/>
    <col min="12036" max="12036" width="16.75" style="42" customWidth="1"/>
    <col min="12037" max="12282" width="9" style="42"/>
    <col min="12283" max="12283" width="61" style="42" bestFit="1" customWidth="1"/>
    <col min="12284" max="12284" width="14.25" style="42" bestFit="1" customWidth="1"/>
    <col min="12285" max="12289" width="9" style="42"/>
    <col min="12290" max="12290" width="61" style="42" bestFit="1" customWidth="1"/>
    <col min="12291" max="12291" width="17.25" style="42" customWidth="1"/>
    <col min="12292" max="12292" width="16.75" style="42" customWidth="1"/>
    <col min="12293" max="12538" width="9" style="42"/>
    <col min="12539" max="12539" width="61" style="42" bestFit="1" customWidth="1"/>
    <col min="12540" max="12540" width="14.25" style="42" bestFit="1" customWidth="1"/>
    <col min="12541" max="12545" width="9" style="42"/>
    <col min="12546" max="12546" width="61" style="42" bestFit="1" customWidth="1"/>
    <col min="12547" max="12547" width="17.25" style="42" customWidth="1"/>
    <col min="12548" max="12548" width="16.75" style="42" customWidth="1"/>
    <col min="12549" max="12794" width="9" style="42"/>
    <col min="12795" max="12795" width="61" style="42" bestFit="1" customWidth="1"/>
    <col min="12796" max="12796" width="14.25" style="42" bestFit="1" customWidth="1"/>
    <col min="12797" max="12801" width="9" style="42"/>
    <col min="12802" max="12802" width="61" style="42" bestFit="1" customWidth="1"/>
    <col min="12803" max="12803" width="17.25" style="42" customWidth="1"/>
    <col min="12804" max="12804" width="16.75" style="42" customWidth="1"/>
    <col min="12805" max="13050" width="9" style="42"/>
    <col min="13051" max="13051" width="61" style="42" bestFit="1" customWidth="1"/>
    <col min="13052" max="13052" width="14.25" style="42" bestFit="1" customWidth="1"/>
    <col min="13053" max="13057" width="9" style="42"/>
    <col min="13058" max="13058" width="61" style="42" bestFit="1" customWidth="1"/>
    <col min="13059" max="13059" width="17.25" style="42" customWidth="1"/>
    <col min="13060" max="13060" width="16.75" style="42" customWidth="1"/>
    <col min="13061" max="13306" width="9" style="42"/>
    <col min="13307" max="13307" width="61" style="42" bestFit="1" customWidth="1"/>
    <col min="13308" max="13308" width="14.25" style="42" bestFit="1" customWidth="1"/>
    <col min="13309" max="13313" width="9" style="42"/>
    <col min="13314" max="13314" width="61" style="42" bestFit="1" customWidth="1"/>
    <col min="13315" max="13315" width="17.25" style="42" customWidth="1"/>
    <col min="13316" max="13316" width="16.75" style="42" customWidth="1"/>
    <col min="13317" max="13562" width="9" style="42"/>
    <col min="13563" max="13563" width="61" style="42" bestFit="1" customWidth="1"/>
    <col min="13564" max="13564" width="14.25" style="42" bestFit="1" customWidth="1"/>
    <col min="13565" max="13569" width="9" style="42"/>
    <col min="13570" max="13570" width="61" style="42" bestFit="1" customWidth="1"/>
    <col min="13571" max="13571" width="17.25" style="42" customWidth="1"/>
    <col min="13572" max="13572" width="16.75" style="42" customWidth="1"/>
    <col min="13573" max="13818" width="9" style="42"/>
    <col min="13819" max="13819" width="61" style="42" bestFit="1" customWidth="1"/>
    <col min="13820" max="13820" width="14.25" style="42" bestFit="1" customWidth="1"/>
    <col min="13821" max="13825" width="9" style="42"/>
    <col min="13826" max="13826" width="61" style="42" bestFit="1" customWidth="1"/>
    <col min="13827" max="13827" width="17.25" style="42" customWidth="1"/>
    <col min="13828" max="13828" width="16.75" style="42" customWidth="1"/>
    <col min="13829" max="14074" width="9" style="42"/>
    <col min="14075" max="14075" width="61" style="42" bestFit="1" customWidth="1"/>
    <col min="14076" max="14076" width="14.25" style="42" bestFit="1" customWidth="1"/>
    <col min="14077" max="14081" width="9" style="42"/>
    <col min="14082" max="14082" width="61" style="42" bestFit="1" customWidth="1"/>
    <col min="14083" max="14083" width="17.25" style="42" customWidth="1"/>
    <col min="14084" max="14084" width="16.75" style="42" customWidth="1"/>
    <col min="14085" max="14330" width="9" style="42"/>
    <col min="14331" max="14331" width="61" style="42" bestFit="1" customWidth="1"/>
    <col min="14332" max="14332" width="14.25" style="42" bestFit="1" customWidth="1"/>
    <col min="14333" max="14337" width="9" style="42"/>
    <col min="14338" max="14338" width="61" style="42" bestFit="1" customWidth="1"/>
    <col min="14339" max="14339" width="17.25" style="42" customWidth="1"/>
    <col min="14340" max="14340" width="16.75" style="42" customWidth="1"/>
    <col min="14341" max="14586" width="9" style="42"/>
    <col min="14587" max="14587" width="61" style="42" bestFit="1" customWidth="1"/>
    <col min="14588" max="14588" width="14.25" style="42" bestFit="1" customWidth="1"/>
    <col min="14589" max="14593" width="9" style="42"/>
    <col min="14594" max="14594" width="61" style="42" bestFit="1" customWidth="1"/>
    <col min="14595" max="14595" width="17.25" style="42" customWidth="1"/>
    <col min="14596" max="14596" width="16.75" style="42" customWidth="1"/>
    <col min="14597" max="14842" width="9" style="42"/>
    <col min="14843" max="14843" width="61" style="42" bestFit="1" customWidth="1"/>
    <col min="14844" max="14844" width="14.25" style="42" bestFit="1" customWidth="1"/>
    <col min="14845" max="14849" width="9" style="42"/>
    <col min="14850" max="14850" width="61" style="42" bestFit="1" customWidth="1"/>
    <col min="14851" max="14851" width="17.25" style="42" customWidth="1"/>
    <col min="14852" max="14852" width="16.75" style="42" customWidth="1"/>
    <col min="14853" max="15098" width="9" style="42"/>
    <col min="15099" max="15099" width="61" style="42" bestFit="1" customWidth="1"/>
    <col min="15100" max="15100" width="14.25" style="42" bestFit="1" customWidth="1"/>
    <col min="15101" max="15105" width="9" style="42"/>
    <col min="15106" max="15106" width="61" style="42" bestFit="1" customWidth="1"/>
    <col min="15107" max="15107" width="17.25" style="42" customWidth="1"/>
    <col min="15108" max="15108" width="16.75" style="42" customWidth="1"/>
    <col min="15109" max="15354" width="9" style="42"/>
    <col min="15355" max="15355" width="61" style="42" bestFit="1" customWidth="1"/>
    <col min="15356" max="15356" width="14.25" style="42" bestFit="1" customWidth="1"/>
    <col min="15357" max="15361" width="9" style="42"/>
    <col min="15362" max="15362" width="61" style="42" bestFit="1" customWidth="1"/>
    <col min="15363" max="15363" width="17.25" style="42" customWidth="1"/>
    <col min="15364" max="15364" width="16.75" style="42" customWidth="1"/>
    <col min="15365" max="15610" width="9" style="42"/>
    <col min="15611" max="15611" width="61" style="42" bestFit="1" customWidth="1"/>
    <col min="15612" max="15612" width="14.25" style="42" bestFit="1" customWidth="1"/>
    <col min="15613" max="15617" width="9" style="42"/>
    <col min="15618" max="15618" width="61" style="42" bestFit="1" customWidth="1"/>
    <col min="15619" max="15619" width="17.25" style="42" customWidth="1"/>
    <col min="15620" max="15620" width="16.75" style="42" customWidth="1"/>
    <col min="15621" max="15866" width="9" style="42"/>
    <col min="15867" max="15867" width="61" style="42" bestFit="1" customWidth="1"/>
    <col min="15868" max="15868" width="14.25" style="42" bestFit="1" customWidth="1"/>
    <col min="15869" max="15873" width="9" style="42"/>
    <col min="15874" max="15874" width="61" style="42" bestFit="1" customWidth="1"/>
    <col min="15875" max="15875" width="17.25" style="42" customWidth="1"/>
    <col min="15876" max="15876" width="16.75" style="42" customWidth="1"/>
    <col min="15877" max="16122" width="9" style="42"/>
    <col min="16123" max="16123" width="61" style="42" bestFit="1" customWidth="1"/>
    <col min="16124" max="16124" width="14.25" style="42" bestFit="1" customWidth="1"/>
    <col min="16125" max="16129" width="9" style="42"/>
    <col min="16130" max="16130" width="61" style="42" bestFit="1" customWidth="1"/>
    <col min="16131" max="16131" width="17.25" style="42" customWidth="1"/>
    <col min="16132" max="16132" width="16.75" style="42" customWidth="1"/>
    <col min="16133" max="16378" width="9" style="42"/>
    <col min="16379" max="16379" width="61" style="42" bestFit="1" customWidth="1"/>
    <col min="16380" max="16380" width="14.25" style="42" bestFit="1" customWidth="1"/>
    <col min="16381" max="16384" width="9" style="42"/>
  </cols>
  <sheetData>
    <row r="1" spans="1:16">
      <c r="A1" s="18"/>
      <c r="B1" s="19"/>
      <c r="C1" s="19"/>
      <c r="D1" s="121"/>
      <c r="F1" s="4"/>
      <c r="G1" s="5"/>
      <c r="H1" s="5"/>
      <c r="I1" s="5"/>
    </row>
    <row r="2" spans="1:16">
      <c r="A2" s="20"/>
      <c r="B2" s="21"/>
      <c r="C2" s="21"/>
      <c r="D2" s="122"/>
      <c r="F2" s="4"/>
      <c r="G2" s="5"/>
      <c r="H2" s="5"/>
      <c r="I2" s="5"/>
    </row>
    <row r="3" spans="1:16">
      <c r="A3" s="20"/>
      <c r="B3" s="21"/>
      <c r="C3" s="21"/>
      <c r="D3" s="122"/>
      <c r="F3" s="4"/>
      <c r="G3" s="5"/>
      <c r="H3" s="5"/>
      <c r="I3" s="5"/>
    </row>
    <row r="4" spans="1:16">
      <c r="A4" s="20"/>
      <c r="B4" s="21"/>
      <c r="C4" s="21"/>
      <c r="D4" s="122"/>
      <c r="F4" s="4"/>
      <c r="G4" s="5"/>
      <c r="H4" s="5"/>
      <c r="I4" s="5"/>
    </row>
    <row r="5" spans="1:16" ht="19.5" customHeight="1">
      <c r="A5" s="123"/>
      <c r="B5" s="124" t="s">
        <v>136</v>
      </c>
      <c r="C5" s="125"/>
      <c r="D5" s="127"/>
      <c r="E5" s="39"/>
      <c r="F5" s="9"/>
      <c r="G5" s="10"/>
      <c r="H5" s="11"/>
      <c r="I5" s="11"/>
    </row>
    <row r="6" spans="1:16" ht="33" customHeight="1">
      <c r="A6" s="123"/>
      <c r="B6" s="266" t="s">
        <v>175</v>
      </c>
      <c r="C6" s="266"/>
      <c r="D6" s="267"/>
      <c r="E6" s="40"/>
      <c r="F6" s="41"/>
      <c r="G6" s="14"/>
      <c r="H6" s="14"/>
      <c r="I6" s="14"/>
    </row>
    <row r="7" spans="1:16" ht="15">
      <c r="A7" s="123"/>
      <c r="B7" s="266" t="s">
        <v>20</v>
      </c>
      <c r="C7" s="266"/>
      <c r="D7" s="267"/>
      <c r="E7" s="22"/>
      <c r="F7" s="1"/>
      <c r="H7" s="11"/>
      <c r="I7" s="11"/>
    </row>
    <row r="8" spans="1:16" ht="31.5" customHeight="1">
      <c r="A8" s="123"/>
      <c r="B8" s="130" t="s">
        <v>128</v>
      </c>
      <c r="C8" s="21"/>
      <c r="D8" s="122"/>
      <c r="G8" s="10"/>
    </row>
    <row r="9" spans="1:16" ht="15.75">
      <c r="A9" s="123"/>
      <c r="B9" s="130" t="s">
        <v>129</v>
      </c>
      <c r="C9" s="21"/>
      <c r="D9" s="122"/>
      <c r="E9" s="22"/>
      <c r="F9" s="22"/>
      <c r="G9" s="22"/>
      <c r="H9" s="22"/>
      <c r="I9" s="22"/>
      <c r="J9" s="22"/>
      <c r="K9" s="24"/>
    </row>
    <row r="10" spans="1:16" ht="15.75" customHeight="1">
      <c r="A10" s="123"/>
      <c r="B10" s="130"/>
      <c r="C10" s="124" t="s">
        <v>118</v>
      </c>
      <c r="D10" s="212"/>
      <c r="E10" s="22"/>
      <c r="F10" s="22"/>
      <c r="G10" s="22"/>
      <c r="H10" s="22"/>
      <c r="I10" s="22"/>
      <c r="J10" s="22"/>
      <c r="K10" s="24"/>
    </row>
    <row r="11" spans="1:16" ht="15.75" customHeight="1">
      <c r="A11" s="123"/>
      <c r="B11" s="130"/>
      <c r="C11" s="124"/>
      <c r="D11" s="212"/>
      <c r="E11" s="23"/>
      <c r="F11" s="23"/>
      <c r="G11" s="23"/>
      <c r="H11" s="23"/>
      <c r="I11" s="23"/>
      <c r="J11" s="23"/>
      <c r="K11" s="24"/>
    </row>
    <row r="12" spans="1:16" ht="15.75">
      <c r="A12" s="123"/>
      <c r="B12" s="268" t="s">
        <v>195</v>
      </c>
      <c r="C12" s="268"/>
      <c r="D12" s="269"/>
      <c r="E12" s="51"/>
      <c r="F12" s="25"/>
      <c r="G12" s="25"/>
      <c r="H12" s="25"/>
      <c r="I12" s="25"/>
      <c r="J12" s="25"/>
      <c r="K12" s="24"/>
    </row>
    <row r="13" spans="1:16" ht="15.75">
      <c r="A13" s="123"/>
      <c r="B13" s="130"/>
      <c r="C13" s="137"/>
      <c r="D13" s="21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1:16" ht="15.75">
      <c r="A14" s="224"/>
      <c r="B14" s="130" t="s">
        <v>50</v>
      </c>
      <c r="C14" s="137"/>
      <c r="D14" s="213"/>
    </row>
    <row r="15" spans="1:16">
      <c r="A15" s="65"/>
      <c r="B15" s="69"/>
      <c r="C15" s="35" t="s">
        <v>51</v>
      </c>
      <c r="D15" s="214" t="s">
        <v>52</v>
      </c>
    </row>
    <row r="16" spans="1:16">
      <c r="A16" s="66"/>
      <c r="B16" s="70" t="s">
        <v>53</v>
      </c>
      <c r="C16" s="36"/>
      <c r="D16" s="215"/>
    </row>
    <row r="17" spans="1:4">
      <c r="A17" s="66" t="s">
        <v>54</v>
      </c>
      <c r="B17" s="71" t="s">
        <v>55</v>
      </c>
      <c r="C17" s="74">
        <v>0</v>
      </c>
      <c r="D17" s="216">
        <v>0</v>
      </c>
    </row>
    <row r="18" spans="1:4">
      <c r="A18" s="66" t="s">
        <v>56</v>
      </c>
      <c r="B18" s="71" t="s">
        <v>57</v>
      </c>
      <c r="C18" s="74">
        <v>1.4999999999999999E-2</v>
      </c>
      <c r="D18" s="216">
        <v>1.4999999999999999E-2</v>
      </c>
    </row>
    <row r="19" spans="1:4">
      <c r="A19" s="66" t="s">
        <v>58</v>
      </c>
      <c r="B19" s="71" t="s">
        <v>59</v>
      </c>
      <c r="C19" s="74">
        <v>0.01</v>
      </c>
      <c r="D19" s="216">
        <v>0.01</v>
      </c>
    </row>
    <row r="20" spans="1:4">
      <c r="A20" s="66" t="s">
        <v>60</v>
      </c>
      <c r="B20" s="71" t="s">
        <v>61</v>
      </c>
      <c r="C20" s="74">
        <v>2E-3</v>
      </c>
      <c r="D20" s="216">
        <v>2E-3</v>
      </c>
    </row>
    <row r="21" spans="1:4">
      <c r="A21" s="66" t="s">
        <v>62</v>
      </c>
      <c r="B21" s="71" t="s">
        <v>63</v>
      </c>
      <c r="C21" s="74">
        <v>6.0000000000000001E-3</v>
      </c>
      <c r="D21" s="216">
        <v>6.0000000000000001E-3</v>
      </c>
    </row>
    <row r="22" spans="1:4">
      <c r="A22" s="66" t="s">
        <v>64</v>
      </c>
      <c r="B22" s="71" t="s">
        <v>65</v>
      </c>
      <c r="C22" s="74">
        <v>2.5000000000000001E-2</v>
      </c>
      <c r="D22" s="216">
        <v>2.5000000000000001E-2</v>
      </c>
    </row>
    <row r="23" spans="1:4">
      <c r="A23" s="66" t="s">
        <v>66</v>
      </c>
      <c r="B23" s="71" t="s">
        <v>67</v>
      </c>
      <c r="C23" s="74">
        <v>0.03</v>
      </c>
      <c r="D23" s="216">
        <v>0.03</v>
      </c>
    </row>
    <row r="24" spans="1:4">
      <c r="A24" s="66" t="s">
        <v>68</v>
      </c>
      <c r="B24" s="71" t="s">
        <v>69</v>
      </c>
      <c r="C24" s="74">
        <v>0.08</v>
      </c>
      <c r="D24" s="216">
        <v>0.08</v>
      </c>
    </row>
    <row r="25" spans="1:4">
      <c r="A25" s="66" t="s">
        <v>70</v>
      </c>
      <c r="B25" s="71" t="s">
        <v>71</v>
      </c>
      <c r="C25" s="74">
        <v>0.01</v>
      </c>
      <c r="D25" s="216">
        <v>0.01</v>
      </c>
    </row>
    <row r="26" spans="1:4">
      <c r="A26" s="67" t="s">
        <v>72</v>
      </c>
      <c r="B26" s="71" t="s">
        <v>73</v>
      </c>
      <c r="C26" s="75">
        <f>SUM(C17:C25)</f>
        <v>0.17799999999999999</v>
      </c>
      <c r="D26" s="217">
        <f>SUM(D17:D25)</f>
        <v>0.17799999999999999</v>
      </c>
    </row>
    <row r="27" spans="1:4">
      <c r="A27" s="66"/>
      <c r="B27" s="70" t="s">
        <v>74</v>
      </c>
      <c r="C27" s="76" t="s">
        <v>39</v>
      </c>
      <c r="D27" s="218" t="s">
        <v>39</v>
      </c>
    </row>
    <row r="28" spans="1:4">
      <c r="A28" s="66" t="s">
        <v>75</v>
      </c>
      <c r="B28" s="71" t="s">
        <v>76</v>
      </c>
      <c r="C28" s="77">
        <v>0.1787</v>
      </c>
      <c r="D28" s="219">
        <v>0</v>
      </c>
    </row>
    <row r="29" spans="1:4">
      <c r="A29" s="66" t="s">
        <v>77</v>
      </c>
      <c r="B29" s="72" t="s">
        <v>78</v>
      </c>
      <c r="C29" s="77">
        <v>3.95E-2</v>
      </c>
      <c r="D29" s="219">
        <v>0</v>
      </c>
    </row>
    <row r="30" spans="1:4">
      <c r="A30" s="66" t="s">
        <v>79</v>
      </c>
      <c r="B30" s="71" t="s">
        <v>80</v>
      </c>
      <c r="C30" s="77">
        <v>8.6E-3</v>
      </c>
      <c r="D30" s="219">
        <v>6.7000000000000002E-3</v>
      </c>
    </row>
    <row r="31" spans="1:4">
      <c r="A31" s="66" t="s">
        <v>81</v>
      </c>
      <c r="B31" s="71" t="s">
        <v>82</v>
      </c>
      <c r="C31" s="77">
        <v>0.107</v>
      </c>
      <c r="D31" s="219">
        <v>8.3299999999999999E-2</v>
      </c>
    </row>
    <row r="32" spans="1:4">
      <c r="A32" s="66" t="s">
        <v>83</v>
      </c>
      <c r="B32" s="71" t="s">
        <v>84</v>
      </c>
      <c r="C32" s="77">
        <v>6.9999999999999999E-4</v>
      </c>
      <c r="D32" s="219">
        <v>5.9999999999999995E-4</v>
      </c>
    </row>
    <row r="33" spans="1:4">
      <c r="A33" s="66" t="s">
        <v>85</v>
      </c>
      <c r="B33" s="71" t="s">
        <v>86</v>
      </c>
      <c r="C33" s="77">
        <v>7.1000000000000004E-3</v>
      </c>
      <c r="D33" s="219">
        <v>5.5999999999999999E-3</v>
      </c>
    </row>
    <row r="34" spans="1:4">
      <c r="A34" s="66" t="s">
        <v>87</v>
      </c>
      <c r="B34" s="71" t="s">
        <v>88</v>
      </c>
      <c r="C34" s="77">
        <v>1.46E-2</v>
      </c>
      <c r="D34" s="219">
        <v>0</v>
      </c>
    </row>
    <row r="35" spans="1:4">
      <c r="A35" s="66" t="s">
        <v>89</v>
      </c>
      <c r="B35" s="71" t="s">
        <v>90</v>
      </c>
      <c r="C35" s="77">
        <v>1.1000000000000001E-3</v>
      </c>
      <c r="D35" s="219">
        <v>8.0000000000000004E-4</v>
      </c>
    </row>
    <row r="36" spans="1:4">
      <c r="A36" s="66" t="s">
        <v>91</v>
      </c>
      <c r="B36" s="72" t="s">
        <v>92</v>
      </c>
      <c r="C36" s="77">
        <v>0.1404</v>
      </c>
      <c r="D36" s="219">
        <v>0.10929999999999999</v>
      </c>
    </row>
    <row r="37" spans="1:4">
      <c r="A37" s="66" t="s">
        <v>93</v>
      </c>
      <c r="B37" s="71" t="s">
        <v>94</v>
      </c>
      <c r="C37" s="77">
        <v>2.9999999999999997E-4</v>
      </c>
      <c r="D37" s="219">
        <v>2.9999999999999997E-4</v>
      </c>
    </row>
    <row r="38" spans="1:4">
      <c r="A38" s="67" t="s">
        <v>95</v>
      </c>
      <c r="B38" s="71" t="s">
        <v>96</v>
      </c>
      <c r="C38" s="78">
        <f>SUM(C28:C37)</f>
        <v>0.49799999999999994</v>
      </c>
      <c r="D38" s="220">
        <f>SUM(D28:D37)</f>
        <v>0.20659999999999998</v>
      </c>
    </row>
    <row r="39" spans="1:4">
      <c r="A39" s="66"/>
      <c r="B39" s="70" t="s">
        <v>97</v>
      </c>
      <c r="C39" s="76" t="s">
        <v>39</v>
      </c>
      <c r="D39" s="218" t="s">
        <v>39</v>
      </c>
    </row>
    <row r="40" spans="1:4">
      <c r="A40" s="66" t="s">
        <v>98</v>
      </c>
      <c r="B40" s="71" t="s">
        <v>99</v>
      </c>
      <c r="C40" s="77">
        <v>4.4400000000000002E-2</v>
      </c>
      <c r="D40" s="219">
        <v>3.4599999999999999E-2</v>
      </c>
    </row>
    <row r="41" spans="1:4">
      <c r="A41" s="66" t="s">
        <v>100</v>
      </c>
      <c r="B41" s="71" t="s">
        <v>101</v>
      </c>
      <c r="C41" s="77">
        <v>1E-3</v>
      </c>
      <c r="D41" s="219">
        <v>8.0000000000000004E-4</v>
      </c>
    </row>
    <row r="42" spans="1:4">
      <c r="A42" s="66" t="s">
        <v>102</v>
      </c>
      <c r="B42" s="72" t="s">
        <v>103</v>
      </c>
      <c r="C42" s="77">
        <v>0</v>
      </c>
      <c r="D42" s="219">
        <v>0</v>
      </c>
    </row>
    <row r="43" spans="1:4">
      <c r="A43" s="66" t="s">
        <v>104</v>
      </c>
      <c r="B43" s="71" t="s">
        <v>105</v>
      </c>
      <c r="C43" s="77">
        <v>3.9399999999999998E-2</v>
      </c>
      <c r="D43" s="219">
        <v>3.0700000000000002E-2</v>
      </c>
    </row>
    <row r="44" spans="1:4">
      <c r="A44" s="66" t="s">
        <v>106</v>
      </c>
      <c r="B44" s="71" t="s">
        <v>107</v>
      </c>
      <c r="C44" s="77">
        <v>3.7000000000000002E-3</v>
      </c>
      <c r="D44" s="219">
        <v>2.8999999999999998E-3</v>
      </c>
    </row>
    <row r="45" spans="1:4">
      <c r="A45" s="67" t="s">
        <v>108</v>
      </c>
      <c r="B45" s="71" t="s">
        <v>109</v>
      </c>
      <c r="C45" s="78">
        <f>SUM(C40:C44)</f>
        <v>8.8499999999999995E-2</v>
      </c>
      <c r="D45" s="220">
        <f>SUM(D40:D44)</f>
        <v>6.9000000000000006E-2</v>
      </c>
    </row>
    <row r="46" spans="1:4">
      <c r="A46" s="66"/>
      <c r="B46" s="70" t="s">
        <v>110</v>
      </c>
      <c r="C46" s="76" t="s">
        <v>39</v>
      </c>
      <c r="D46" s="218" t="s">
        <v>39</v>
      </c>
    </row>
    <row r="47" spans="1:4">
      <c r="A47" s="66" t="s">
        <v>111</v>
      </c>
      <c r="B47" s="71" t="s">
        <v>112</v>
      </c>
      <c r="C47" s="74">
        <v>8.8599999999999998E-2</v>
      </c>
      <c r="D47" s="216">
        <f>D26*D38</f>
        <v>3.6774799999999996E-2</v>
      </c>
    </row>
    <row r="48" spans="1:4" ht="25.5">
      <c r="A48" s="66" t="s">
        <v>113</v>
      </c>
      <c r="B48" s="73" t="s">
        <v>114</v>
      </c>
      <c r="C48" s="77">
        <v>3.7000000000000002E-3</v>
      </c>
      <c r="D48" s="219">
        <f>(D26*D41)+(D24*D40)</f>
        <v>2.9104000000000001E-3</v>
      </c>
    </row>
    <row r="49" spans="1:4">
      <c r="A49" s="67" t="s">
        <v>115</v>
      </c>
      <c r="B49" s="71" t="s">
        <v>116</v>
      </c>
      <c r="C49" s="78">
        <v>9.2299999999999993E-2</v>
      </c>
      <c r="D49" s="220">
        <f>SUM(D47:D48)</f>
        <v>3.9685199999999997E-2</v>
      </c>
    </row>
    <row r="50" spans="1:4" ht="15" thickBot="1">
      <c r="A50" s="68"/>
      <c r="B50" s="221" t="s">
        <v>117</v>
      </c>
      <c r="C50" s="222">
        <f>SUM(C26,C38,C45,C49)</f>
        <v>0.85680000000000001</v>
      </c>
      <c r="D50" s="223">
        <f>SUM(D26,D38,D45,D49)</f>
        <v>0.49328519999999992</v>
      </c>
    </row>
  </sheetData>
  <mergeCells count="3">
    <mergeCell ref="B6:D6"/>
    <mergeCell ref="B12:D12"/>
    <mergeCell ref="B7:D7"/>
  </mergeCells>
  <pageMargins left="0.511811024" right="0.511811024" top="0.78740157499999996" bottom="0.78740157499999996" header="0.31496062000000002" footer="0.31496062000000002"/>
  <pageSetup paperSize="9" scale="74" orientation="portrait" r:id="rId1"/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view="pageBreakPreview" zoomScale="80" zoomScaleNormal="100" zoomScaleSheetLayoutView="80" workbookViewId="0">
      <selection activeCell="G12" sqref="G12"/>
    </sheetView>
  </sheetViews>
  <sheetFormatPr defaultRowHeight="14.25"/>
  <cols>
    <col min="2" max="2" width="16.125" customWidth="1"/>
    <col min="3" max="3" width="63.5" customWidth="1"/>
    <col min="4" max="4" width="25.2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>
      <c r="A1" s="18"/>
      <c r="B1" s="19"/>
      <c r="C1" s="19"/>
      <c r="D1" s="121"/>
      <c r="E1" s="3"/>
      <c r="F1" s="4"/>
      <c r="G1" s="5"/>
      <c r="H1" s="5"/>
      <c r="I1" s="5"/>
    </row>
    <row r="2" spans="1:11">
      <c r="A2" s="20"/>
      <c r="B2" s="21"/>
      <c r="C2" s="21"/>
      <c r="D2" s="122"/>
      <c r="E2" s="3"/>
      <c r="F2" s="4"/>
      <c r="G2" s="5"/>
      <c r="H2" s="5"/>
      <c r="I2" s="5"/>
    </row>
    <row r="3" spans="1:11">
      <c r="A3" s="20"/>
      <c r="B3" s="21"/>
      <c r="C3" s="21"/>
      <c r="D3" s="122"/>
      <c r="E3" s="3"/>
      <c r="F3" s="4"/>
      <c r="G3" s="5"/>
      <c r="H3" s="5"/>
      <c r="I3" s="5"/>
    </row>
    <row r="4" spans="1:11">
      <c r="A4" s="20"/>
      <c r="B4" s="21"/>
      <c r="C4" s="21"/>
      <c r="D4" s="122"/>
      <c r="E4" s="3"/>
      <c r="F4" s="4"/>
      <c r="G4" s="5"/>
      <c r="H4" s="5"/>
      <c r="I4" s="5"/>
    </row>
    <row r="5" spans="1:11" ht="15.75">
      <c r="A5" s="123"/>
      <c r="B5" s="124" t="s">
        <v>136</v>
      </c>
      <c r="C5" s="125"/>
      <c r="D5" s="127"/>
      <c r="E5" s="8"/>
      <c r="F5" s="9"/>
      <c r="G5" s="10"/>
      <c r="H5" s="11"/>
      <c r="I5" s="11"/>
      <c r="J5" s="6"/>
    </row>
    <row r="6" spans="1:11" ht="33" customHeight="1">
      <c r="A6" s="123"/>
      <c r="B6" s="314" t="s">
        <v>175</v>
      </c>
      <c r="C6" s="314"/>
      <c r="D6" s="315"/>
      <c r="E6" s="12"/>
      <c r="F6" s="13"/>
      <c r="G6" s="14"/>
      <c r="H6" s="14"/>
      <c r="I6" s="14"/>
      <c r="J6" s="6"/>
    </row>
    <row r="7" spans="1:11" ht="15">
      <c r="A7" s="123"/>
      <c r="B7" s="128" t="s">
        <v>20</v>
      </c>
      <c r="C7" s="129"/>
      <c r="D7" s="122"/>
      <c r="E7" s="15"/>
      <c r="F7" s="16"/>
      <c r="H7" s="11"/>
      <c r="I7" s="11"/>
      <c r="J7" s="6"/>
    </row>
    <row r="8" spans="1:11" ht="31.5" customHeight="1">
      <c r="A8" s="123"/>
      <c r="B8" s="130" t="s">
        <v>128</v>
      </c>
      <c r="C8" s="21"/>
      <c r="D8" s="122"/>
      <c r="E8" s="23"/>
      <c r="F8" s="23"/>
      <c r="G8" s="10"/>
      <c r="J8" s="6"/>
    </row>
    <row r="9" spans="1:11" ht="15.75">
      <c r="A9" s="123"/>
      <c r="B9" s="130" t="s">
        <v>129</v>
      </c>
      <c r="C9" s="21"/>
      <c r="D9" s="122"/>
      <c r="E9" s="23"/>
      <c r="F9" s="23"/>
      <c r="G9" s="22"/>
      <c r="H9" s="22"/>
      <c r="I9" s="22"/>
      <c r="J9" s="22"/>
      <c r="K9" s="24"/>
    </row>
    <row r="10" spans="1:11" ht="15.75">
      <c r="A10" s="123"/>
      <c r="B10" s="130"/>
      <c r="C10" s="316" t="s">
        <v>118</v>
      </c>
      <c r="D10" s="317"/>
      <c r="E10" s="23"/>
      <c r="F10" s="23"/>
      <c r="G10" s="22"/>
      <c r="H10" s="22"/>
      <c r="I10" s="22"/>
      <c r="J10" s="22"/>
      <c r="K10" s="24"/>
    </row>
    <row r="11" spans="1:11" ht="15.75">
      <c r="A11" s="123"/>
      <c r="B11" s="130"/>
      <c r="C11" s="318"/>
      <c r="D11" s="319"/>
      <c r="E11" s="23"/>
      <c r="F11" s="23"/>
      <c r="G11" s="23"/>
      <c r="H11" s="23"/>
      <c r="I11" s="23"/>
      <c r="J11" s="23"/>
      <c r="K11" s="24"/>
    </row>
    <row r="12" spans="1:11" ht="15.75" customHeight="1">
      <c r="A12" s="123"/>
      <c r="B12" s="21"/>
      <c r="C12" s="255" t="s">
        <v>195</v>
      </c>
      <c r="D12" s="256"/>
      <c r="E12" s="23"/>
      <c r="F12" s="23"/>
      <c r="G12" s="25"/>
      <c r="H12" s="25"/>
      <c r="I12" s="25"/>
      <c r="J12" s="25"/>
      <c r="K12" s="24"/>
    </row>
    <row r="13" spans="1:11" ht="16.5" thickBot="1">
      <c r="A13" s="20"/>
      <c r="B13" s="21"/>
      <c r="C13" s="21"/>
      <c r="D13" s="140"/>
      <c r="E13" s="23"/>
      <c r="F13" s="23"/>
    </row>
    <row r="14" spans="1:11" s="26" customFormat="1" ht="15.75" thickBot="1">
      <c r="A14" s="141"/>
      <c r="B14" s="299" t="s">
        <v>21</v>
      </c>
      <c r="C14" s="300"/>
      <c r="D14" s="301"/>
      <c r="E14" s="23"/>
      <c r="F14" s="23"/>
    </row>
    <row r="15" spans="1:11" s="26" customFormat="1" ht="15.75" thickBot="1">
      <c r="A15" s="141"/>
      <c r="B15" s="225"/>
      <c r="C15" s="27"/>
      <c r="D15" s="142"/>
    </row>
    <row r="16" spans="1:11" s="26" customFormat="1" ht="15.75" customHeight="1" thickBot="1">
      <c r="A16" s="141"/>
      <c r="B16" s="299" t="s">
        <v>22</v>
      </c>
      <c r="C16" s="300"/>
      <c r="D16" s="301"/>
    </row>
    <row r="17" spans="1:7" s="26" customFormat="1" ht="15">
      <c r="A17" s="141"/>
      <c r="B17" s="302" t="s">
        <v>23</v>
      </c>
      <c r="C17" s="304" t="s">
        <v>24</v>
      </c>
      <c r="D17" s="306" t="s">
        <v>25</v>
      </c>
    </row>
    <row r="18" spans="1:7" s="26" customFormat="1" ht="15.75" thickBot="1">
      <c r="A18" s="141"/>
      <c r="B18" s="303"/>
      <c r="C18" s="305"/>
      <c r="D18" s="307"/>
    </row>
    <row r="19" spans="1:7" s="26" customFormat="1" ht="15.75" thickBot="1">
      <c r="A19" s="141"/>
      <c r="B19" s="308"/>
      <c r="C19" s="309"/>
      <c r="D19" s="310"/>
    </row>
    <row r="20" spans="1:7" s="26" customFormat="1" ht="15">
      <c r="A20" s="141"/>
      <c r="B20" s="226"/>
      <c r="C20" s="297" t="s">
        <v>26</v>
      </c>
      <c r="D20" s="298"/>
    </row>
    <row r="21" spans="1:7" s="26" customFormat="1" ht="15">
      <c r="A21" s="141"/>
      <c r="B21" s="227" t="s">
        <v>27</v>
      </c>
      <c r="C21" s="28" t="s">
        <v>28</v>
      </c>
      <c r="D21" s="29">
        <v>8.0000000000000002E-3</v>
      </c>
    </row>
    <row r="22" spans="1:7" s="26" customFormat="1" ht="15">
      <c r="A22" s="141"/>
      <c r="B22" s="227" t="s">
        <v>29</v>
      </c>
      <c r="C22" s="28" t="s">
        <v>30</v>
      </c>
      <c r="D22" s="29">
        <v>8.9999999999999993E-3</v>
      </c>
      <c r="E22" s="30"/>
    </row>
    <row r="23" spans="1:7" s="26" customFormat="1" ht="15">
      <c r="A23" s="141"/>
      <c r="B23" s="227" t="s">
        <v>31</v>
      </c>
      <c r="C23" s="28" t="s">
        <v>32</v>
      </c>
      <c r="D23" s="29">
        <v>8.0000000000000002E-3</v>
      </c>
    </row>
    <row r="24" spans="1:7" s="26" customFormat="1" ht="15">
      <c r="A24" s="141"/>
      <c r="B24" s="227" t="s">
        <v>33</v>
      </c>
      <c r="C24" s="28" t="s">
        <v>34</v>
      </c>
      <c r="D24" s="29">
        <v>2.2450000000000001E-2</v>
      </c>
    </row>
    <row r="25" spans="1:7" s="26" customFormat="1" ht="15.75" thickBot="1">
      <c r="A25" s="141"/>
      <c r="B25" s="289" t="s">
        <v>35</v>
      </c>
      <c r="C25" s="290"/>
      <c r="D25" s="31">
        <f>SUM(D21:D24)</f>
        <v>4.7450000000000006E-2</v>
      </c>
    </row>
    <row r="26" spans="1:7" s="26" customFormat="1" ht="15.75" thickBot="1">
      <c r="A26" s="141"/>
      <c r="B26" s="311"/>
      <c r="C26" s="312"/>
      <c r="D26" s="313"/>
    </row>
    <row r="27" spans="1:7" s="26" customFormat="1" ht="15">
      <c r="A27" s="141"/>
      <c r="B27" s="226"/>
      <c r="C27" s="297" t="s">
        <v>36</v>
      </c>
      <c r="D27" s="298"/>
    </row>
    <row r="28" spans="1:7" s="26" customFormat="1" ht="15">
      <c r="A28" s="141"/>
      <c r="B28" s="227" t="s">
        <v>37</v>
      </c>
      <c r="C28" s="28" t="s">
        <v>38</v>
      </c>
      <c r="D28" s="29">
        <v>0.06</v>
      </c>
      <c r="E28" s="26" t="s">
        <v>39</v>
      </c>
      <c r="G28"/>
    </row>
    <row r="29" spans="1:7" s="26" customFormat="1" ht="15.75" thickBot="1">
      <c r="A29" s="141"/>
      <c r="B29" s="289" t="s">
        <v>40</v>
      </c>
      <c r="C29" s="290"/>
      <c r="D29" s="31">
        <f>SUM(D28)</f>
        <v>0.06</v>
      </c>
    </row>
    <row r="30" spans="1:7" s="26" customFormat="1" ht="15.75" thickBot="1">
      <c r="A30" s="141"/>
      <c r="B30" s="311"/>
      <c r="C30" s="312"/>
      <c r="D30" s="313"/>
    </row>
    <row r="31" spans="1:7" s="26" customFormat="1" ht="15">
      <c r="A31" s="141"/>
      <c r="B31" s="226"/>
      <c r="C31" s="297" t="s">
        <v>41</v>
      </c>
      <c r="D31" s="298"/>
    </row>
    <row r="32" spans="1:7" s="26" customFormat="1" ht="15">
      <c r="A32" s="141"/>
      <c r="B32" s="282" t="s">
        <v>42</v>
      </c>
      <c r="C32" s="28" t="s">
        <v>43</v>
      </c>
      <c r="D32" s="29">
        <v>6.4999999999999997E-3</v>
      </c>
    </row>
    <row r="33" spans="1:4" s="26" customFormat="1" ht="15">
      <c r="A33" s="141"/>
      <c r="B33" s="283"/>
      <c r="C33" s="28" t="s">
        <v>44</v>
      </c>
      <c r="D33" s="29">
        <v>0.03</v>
      </c>
    </row>
    <row r="34" spans="1:4" s="26" customFormat="1" ht="15">
      <c r="A34" s="141"/>
      <c r="B34" s="283"/>
      <c r="C34" s="285" t="s">
        <v>45</v>
      </c>
      <c r="D34" s="287">
        <v>0.03</v>
      </c>
    </row>
    <row r="35" spans="1:4" s="26" customFormat="1" ht="15">
      <c r="A35" s="141"/>
      <c r="B35" s="283"/>
      <c r="C35" s="286"/>
      <c r="D35" s="288"/>
    </row>
    <row r="36" spans="1:4" s="26" customFormat="1" ht="15">
      <c r="A36" s="141"/>
      <c r="B36" s="284"/>
      <c r="C36" s="32" t="s">
        <v>46</v>
      </c>
      <c r="D36" s="83">
        <v>4.4999999999999998E-2</v>
      </c>
    </row>
    <row r="37" spans="1:4" s="26" customFormat="1" ht="15.75" thickBot="1">
      <c r="A37" s="141"/>
      <c r="B37" s="289" t="s">
        <v>47</v>
      </c>
      <c r="C37" s="290"/>
      <c r="D37" s="31">
        <f>SUM(D32:D36)</f>
        <v>0.1115</v>
      </c>
    </row>
    <row r="38" spans="1:4" s="26" customFormat="1" ht="15">
      <c r="A38" s="141"/>
      <c r="B38" s="291"/>
      <c r="C38" s="292"/>
      <c r="D38" s="293"/>
    </row>
    <row r="39" spans="1:4" s="26" customFormat="1" ht="15">
      <c r="A39" s="141"/>
      <c r="B39" s="294" t="s">
        <v>48</v>
      </c>
      <c r="C39" s="295"/>
      <c r="D39" s="296"/>
    </row>
    <row r="40" spans="1:4" s="26" customFormat="1" ht="15.75" thickBot="1">
      <c r="A40" s="141"/>
      <c r="B40" s="228"/>
      <c r="C40" s="33"/>
      <c r="D40" s="143"/>
    </row>
    <row r="41" spans="1:4" s="26" customFormat="1" ht="15">
      <c r="A41" s="141"/>
      <c r="B41" s="270"/>
      <c r="C41" s="271"/>
      <c r="D41" s="272"/>
    </row>
    <row r="42" spans="1:4" s="26" customFormat="1" ht="15.75" thickBot="1">
      <c r="A42" s="141"/>
      <c r="B42" s="273"/>
      <c r="C42" s="274"/>
      <c r="D42" s="275"/>
    </row>
    <row r="43" spans="1:4" s="26" customFormat="1" ht="15.75" thickBot="1">
      <c r="A43" s="141"/>
      <c r="B43" s="229"/>
      <c r="C43" s="34"/>
      <c r="D43" s="144"/>
    </row>
    <row r="44" spans="1:4" s="26" customFormat="1" ht="15">
      <c r="A44" s="141"/>
      <c r="B44" s="276" t="s">
        <v>49</v>
      </c>
      <c r="C44" s="277"/>
      <c r="D44" s="280">
        <f>ROUND(((((1+(D24+D21+D22))*(1+D23)*(1+D29))/(1-D37))-1),4)</f>
        <v>0.25</v>
      </c>
    </row>
    <row r="45" spans="1:4" s="26" customFormat="1" ht="15.75" thickBot="1">
      <c r="A45" s="141"/>
      <c r="B45" s="278"/>
      <c r="C45" s="279"/>
      <c r="D45" s="281"/>
    </row>
    <row r="46" spans="1:4" s="26" customFormat="1" ht="15.75">
      <c r="A46" s="141"/>
      <c r="B46" s="138"/>
      <c r="C46" s="139"/>
      <c r="D46" s="145"/>
    </row>
    <row r="47" spans="1:4" s="26" customFormat="1" ht="15.75" thickBot="1">
      <c r="A47" s="146"/>
      <c r="B47" s="147"/>
      <c r="C47" s="148"/>
      <c r="D47" s="149"/>
    </row>
    <row r="48" spans="1:4" s="26" customFormat="1" ht="15"/>
  </sheetData>
  <mergeCells count="26">
    <mergeCell ref="C12:D12"/>
    <mergeCell ref="B14:D14"/>
    <mergeCell ref="B6:D6"/>
    <mergeCell ref="C10:D10"/>
    <mergeCell ref="C11:D11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</mergeCells>
  <pageMargins left="0.511811024" right="0.511811024" top="0.78740157499999996" bottom="0.78740157499999996" header="0.31496062000000002" footer="0.31496062000000002"/>
  <pageSetup paperSize="9" scale="74" orientation="portrait" r:id="rId1"/>
  <colBreaks count="1" manualBreakCount="1">
    <brk id="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1348-FC86-453E-9BA6-0E129C167A5A}">
  <sheetPr>
    <pageSetUpPr fitToPage="1"/>
  </sheetPr>
  <dimension ref="A1:CK367"/>
  <sheetViews>
    <sheetView tabSelected="1" showOutlineSymbols="0" showWhiteSpace="0" view="pageBreakPreview" zoomScale="60" zoomScaleNormal="60" workbookViewId="0">
      <selection activeCell="C2" sqref="C2:D2"/>
    </sheetView>
  </sheetViews>
  <sheetFormatPr defaultRowHeight="14.25"/>
  <cols>
    <col min="1" max="1" width="10" style="42" bestFit="1" customWidth="1"/>
    <col min="2" max="2" width="12" style="42" bestFit="1" customWidth="1"/>
    <col min="3" max="3" width="10" style="42" bestFit="1" customWidth="1"/>
    <col min="4" max="4" width="60" style="42" bestFit="1" customWidth="1"/>
    <col min="5" max="5" width="15" style="42" bestFit="1" customWidth="1"/>
    <col min="6" max="8" width="12" style="42" bestFit="1" customWidth="1"/>
    <col min="9" max="9" width="13" style="42" bestFit="1" customWidth="1"/>
    <col min="10" max="10" width="14" style="42" bestFit="1" customWidth="1"/>
    <col min="11" max="89" width="9" style="115"/>
    <col min="90" max="16384" width="9" style="42"/>
  </cols>
  <sheetData>
    <row r="1" spans="1:10" ht="15">
      <c r="A1" s="162"/>
      <c r="B1" s="163"/>
      <c r="C1" s="320" t="s">
        <v>196</v>
      </c>
      <c r="D1" s="320"/>
      <c r="E1" s="320" t="s">
        <v>197</v>
      </c>
      <c r="F1" s="320"/>
      <c r="G1" s="320" t="s">
        <v>198</v>
      </c>
      <c r="H1" s="320"/>
      <c r="I1" s="320" t="s">
        <v>199</v>
      </c>
      <c r="J1" s="321"/>
    </row>
    <row r="2" spans="1:10" ht="80.099999999999994" customHeight="1">
      <c r="A2" s="164"/>
      <c r="B2" s="109"/>
      <c r="C2" s="265" t="s">
        <v>175</v>
      </c>
      <c r="D2" s="265"/>
      <c r="E2" s="265" t="s">
        <v>299</v>
      </c>
      <c r="F2" s="265"/>
      <c r="G2" s="265" t="s">
        <v>200</v>
      </c>
      <c r="H2" s="265"/>
      <c r="I2" s="265" t="s">
        <v>300</v>
      </c>
      <c r="J2" s="322"/>
    </row>
    <row r="3" spans="1:10" ht="15">
      <c r="A3" s="324" t="s">
        <v>201</v>
      </c>
      <c r="B3" s="325"/>
      <c r="C3" s="325"/>
      <c r="D3" s="325"/>
      <c r="E3" s="325"/>
      <c r="F3" s="325"/>
      <c r="G3" s="325"/>
      <c r="H3" s="325"/>
      <c r="I3" s="325"/>
      <c r="J3" s="326"/>
    </row>
    <row r="4" spans="1:10" ht="24" customHeight="1">
      <c r="A4" s="106" t="s">
        <v>10</v>
      </c>
      <c r="B4" s="86"/>
      <c r="C4" s="86"/>
      <c r="D4" s="86" t="s">
        <v>137</v>
      </c>
      <c r="E4" s="86"/>
      <c r="F4" s="327"/>
      <c r="G4" s="327"/>
      <c r="H4" s="87"/>
      <c r="I4" s="86"/>
      <c r="J4" s="165">
        <v>1206.96</v>
      </c>
    </row>
    <row r="5" spans="1:10" ht="18" customHeight="1">
      <c r="A5" s="104" t="s">
        <v>11</v>
      </c>
      <c r="B5" s="43" t="s">
        <v>2</v>
      </c>
      <c r="C5" s="84" t="s">
        <v>3</v>
      </c>
      <c r="D5" s="84" t="s">
        <v>4</v>
      </c>
      <c r="E5" s="328" t="s">
        <v>202</v>
      </c>
      <c r="F5" s="328"/>
      <c r="G5" s="85" t="s">
        <v>5</v>
      </c>
      <c r="H5" s="43" t="s">
        <v>6</v>
      </c>
      <c r="I5" s="43" t="s">
        <v>176</v>
      </c>
      <c r="J5" s="105" t="s">
        <v>8</v>
      </c>
    </row>
    <row r="6" spans="1:10" ht="24" customHeight="1">
      <c r="A6" s="166" t="s">
        <v>203</v>
      </c>
      <c r="B6" s="89" t="s">
        <v>151</v>
      </c>
      <c r="C6" s="88" t="s">
        <v>13</v>
      </c>
      <c r="D6" s="88" t="s">
        <v>138</v>
      </c>
      <c r="E6" s="329" t="s">
        <v>204</v>
      </c>
      <c r="F6" s="329"/>
      <c r="G6" s="90" t="s">
        <v>172</v>
      </c>
      <c r="H6" s="150">
        <v>1</v>
      </c>
      <c r="I6" s="91">
        <v>314.07</v>
      </c>
      <c r="J6" s="167">
        <v>314.07</v>
      </c>
    </row>
    <row r="7" spans="1:10" ht="36" customHeight="1">
      <c r="A7" s="168" t="s">
        <v>205</v>
      </c>
      <c r="B7" s="152" t="s">
        <v>206</v>
      </c>
      <c r="C7" s="151" t="s">
        <v>13</v>
      </c>
      <c r="D7" s="151" t="s">
        <v>207</v>
      </c>
      <c r="E7" s="330" t="s">
        <v>208</v>
      </c>
      <c r="F7" s="330"/>
      <c r="G7" s="153" t="s">
        <v>174</v>
      </c>
      <c r="H7" s="154">
        <v>0.01</v>
      </c>
      <c r="I7" s="155">
        <v>277.27</v>
      </c>
      <c r="J7" s="169">
        <v>2.77</v>
      </c>
    </row>
    <row r="8" spans="1:10" ht="24" customHeight="1">
      <c r="A8" s="168" t="s">
        <v>205</v>
      </c>
      <c r="B8" s="152" t="s">
        <v>209</v>
      </c>
      <c r="C8" s="151" t="s">
        <v>13</v>
      </c>
      <c r="D8" s="151" t="s">
        <v>210</v>
      </c>
      <c r="E8" s="330" t="s">
        <v>211</v>
      </c>
      <c r="F8" s="330"/>
      <c r="G8" s="153" t="s">
        <v>212</v>
      </c>
      <c r="H8" s="154">
        <v>2</v>
      </c>
      <c r="I8" s="155">
        <v>12.69</v>
      </c>
      <c r="J8" s="169">
        <v>25.38</v>
      </c>
    </row>
    <row r="9" spans="1:10" ht="24" customHeight="1">
      <c r="A9" s="168" t="s">
        <v>205</v>
      </c>
      <c r="B9" s="152" t="s">
        <v>213</v>
      </c>
      <c r="C9" s="151" t="s">
        <v>13</v>
      </c>
      <c r="D9" s="151" t="s">
        <v>214</v>
      </c>
      <c r="E9" s="330" t="s">
        <v>211</v>
      </c>
      <c r="F9" s="330"/>
      <c r="G9" s="153" t="s">
        <v>212</v>
      </c>
      <c r="H9" s="154">
        <v>1</v>
      </c>
      <c r="I9" s="155">
        <v>16.82</v>
      </c>
      <c r="J9" s="169">
        <v>16.82</v>
      </c>
    </row>
    <row r="10" spans="1:10" ht="24" customHeight="1">
      <c r="A10" s="170" t="s">
        <v>215</v>
      </c>
      <c r="B10" s="157" t="s">
        <v>216</v>
      </c>
      <c r="C10" s="156" t="s">
        <v>13</v>
      </c>
      <c r="D10" s="156" t="s">
        <v>217</v>
      </c>
      <c r="E10" s="331" t="s">
        <v>218</v>
      </c>
      <c r="F10" s="331"/>
      <c r="G10" s="158" t="s">
        <v>172</v>
      </c>
      <c r="H10" s="159">
        <v>1</v>
      </c>
      <c r="I10" s="160">
        <v>225</v>
      </c>
      <c r="J10" s="171">
        <v>225</v>
      </c>
    </row>
    <row r="11" spans="1:10" ht="24" customHeight="1">
      <c r="A11" s="170" t="s">
        <v>215</v>
      </c>
      <c r="B11" s="157" t="s">
        <v>219</v>
      </c>
      <c r="C11" s="156" t="s">
        <v>13</v>
      </c>
      <c r="D11" s="156" t="s">
        <v>220</v>
      </c>
      <c r="E11" s="331" t="s">
        <v>218</v>
      </c>
      <c r="F11" s="331"/>
      <c r="G11" s="158" t="s">
        <v>221</v>
      </c>
      <c r="H11" s="159">
        <v>4</v>
      </c>
      <c r="I11" s="160">
        <v>8.89</v>
      </c>
      <c r="J11" s="171">
        <v>35.56</v>
      </c>
    </row>
    <row r="12" spans="1:10" ht="24" customHeight="1">
      <c r="A12" s="170" t="s">
        <v>215</v>
      </c>
      <c r="B12" s="157" t="s">
        <v>222</v>
      </c>
      <c r="C12" s="156" t="s">
        <v>13</v>
      </c>
      <c r="D12" s="156" t="s">
        <v>223</v>
      </c>
      <c r="E12" s="331" t="s">
        <v>218</v>
      </c>
      <c r="F12" s="331"/>
      <c r="G12" s="158" t="s">
        <v>224</v>
      </c>
      <c r="H12" s="159">
        <v>0.11</v>
      </c>
      <c r="I12" s="160">
        <v>18.309999999999999</v>
      </c>
      <c r="J12" s="171">
        <v>2.0099999999999998</v>
      </c>
    </row>
    <row r="13" spans="1:10" ht="24" customHeight="1">
      <c r="A13" s="170" t="s">
        <v>215</v>
      </c>
      <c r="B13" s="157" t="s">
        <v>225</v>
      </c>
      <c r="C13" s="156" t="s">
        <v>13</v>
      </c>
      <c r="D13" s="156" t="s">
        <v>226</v>
      </c>
      <c r="E13" s="331" t="s">
        <v>218</v>
      </c>
      <c r="F13" s="331"/>
      <c r="G13" s="158" t="s">
        <v>221</v>
      </c>
      <c r="H13" s="159">
        <v>1</v>
      </c>
      <c r="I13" s="160">
        <v>6.53</v>
      </c>
      <c r="J13" s="171">
        <v>6.53</v>
      </c>
    </row>
    <row r="14" spans="1:10">
      <c r="A14" s="172"/>
      <c r="B14" s="173"/>
      <c r="C14" s="173"/>
      <c r="D14" s="173"/>
      <c r="E14" s="173" t="s">
        <v>227</v>
      </c>
      <c r="F14" s="174">
        <v>34.85</v>
      </c>
      <c r="G14" s="173" t="s">
        <v>228</v>
      </c>
      <c r="H14" s="174">
        <v>0</v>
      </c>
      <c r="I14" s="173" t="s">
        <v>229</v>
      </c>
      <c r="J14" s="175">
        <v>34.85</v>
      </c>
    </row>
    <row r="15" spans="1:10">
      <c r="A15" s="172"/>
      <c r="B15" s="173"/>
      <c r="C15" s="173"/>
      <c r="D15" s="173"/>
      <c r="E15" s="173" t="s">
        <v>230</v>
      </c>
      <c r="F15" s="174">
        <v>78.510000000000005</v>
      </c>
      <c r="G15" s="173"/>
      <c r="H15" s="323" t="s">
        <v>231</v>
      </c>
      <c r="I15" s="323"/>
      <c r="J15" s="175">
        <v>392.58</v>
      </c>
    </row>
    <row r="16" spans="1:10" ht="30" customHeight="1" thickBot="1">
      <c r="A16" s="176"/>
      <c r="B16" s="110"/>
      <c r="C16" s="110"/>
      <c r="D16" s="110"/>
      <c r="E16" s="110"/>
      <c r="F16" s="110"/>
      <c r="G16" s="110" t="s">
        <v>232</v>
      </c>
      <c r="H16" s="177">
        <v>2.7</v>
      </c>
      <c r="I16" s="110" t="s">
        <v>233</v>
      </c>
      <c r="J16" s="178">
        <v>1059.96</v>
      </c>
    </row>
    <row r="17" spans="1:10" ht="0.95" customHeight="1" thickTop="1">
      <c r="A17" s="179"/>
      <c r="B17" s="161"/>
      <c r="C17" s="161"/>
      <c r="D17" s="161"/>
      <c r="E17" s="161"/>
      <c r="F17" s="161"/>
      <c r="G17" s="161"/>
      <c r="H17" s="161"/>
      <c r="I17" s="161"/>
      <c r="J17" s="180"/>
    </row>
    <row r="18" spans="1:10" ht="18" customHeight="1">
      <c r="A18" s="104" t="s">
        <v>131</v>
      </c>
      <c r="B18" s="43" t="s">
        <v>2</v>
      </c>
      <c r="C18" s="84" t="s">
        <v>3</v>
      </c>
      <c r="D18" s="84" t="s">
        <v>4</v>
      </c>
      <c r="E18" s="328" t="s">
        <v>202</v>
      </c>
      <c r="F18" s="328"/>
      <c r="G18" s="85" t="s">
        <v>5</v>
      </c>
      <c r="H18" s="43" t="s">
        <v>6</v>
      </c>
      <c r="I18" s="43" t="s">
        <v>176</v>
      </c>
      <c r="J18" s="105" t="s">
        <v>8</v>
      </c>
    </row>
    <row r="19" spans="1:10" ht="24" customHeight="1">
      <c r="A19" s="166" t="s">
        <v>203</v>
      </c>
      <c r="B19" s="89" t="s">
        <v>132</v>
      </c>
      <c r="C19" s="88" t="s">
        <v>16</v>
      </c>
      <c r="D19" s="88" t="s">
        <v>134</v>
      </c>
      <c r="E19" s="329" t="s">
        <v>234</v>
      </c>
      <c r="F19" s="329"/>
      <c r="G19" s="90" t="s">
        <v>135</v>
      </c>
      <c r="H19" s="150">
        <v>1</v>
      </c>
      <c r="I19" s="91">
        <v>117.6</v>
      </c>
      <c r="J19" s="167">
        <v>117.6</v>
      </c>
    </row>
    <row r="20" spans="1:10" ht="24" customHeight="1">
      <c r="A20" s="168" t="s">
        <v>205</v>
      </c>
      <c r="B20" s="152" t="s">
        <v>235</v>
      </c>
      <c r="C20" s="151" t="s">
        <v>13</v>
      </c>
      <c r="D20" s="151" t="s">
        <v>236</v>
      </c>
      <c r="E20" s="330" t="s">
        <v>211</v>
      </c>
      <c r="F20" s="330"/>
      <c r="G20" s="153" t="s">
        <v>212</v>
      </c>
      <c r="H20" s="154">
        <v>6</v>
      </c>
      <c r="I20" s="155">
        <v>19.600000000000001</v>
      </c>
      <c r="J20" s="169">
        <v>117.6</v>
      </c>
    </row>
    <row r="21" spans="1:10">
      <c r="A21" s="172"/>
      <c r="B21" s="173"/>
      <c r="C21" s="173"/>
      <c r="D21" s="173"/>
      <c r="E21" s="173" t="s">
        <v>227</v>
      </c>
      <c r="F21" s="174">
        <v>110.88</v>
      </c>
      <c r="G21" s="173" t="s">
        <v>228</v>
      </c>
      <c r="H21" s="174">
        <v>0</v>
      </c>
      <c r="I21" s="173" t="s">
        <v>229</v>
      </c>
      <c r="J21" s="175">
        <v>110.88</v>
      </c>
    </row>
    <row r="22" spans="1:10">
      <c r="A22" s="172"/>
      <c r="B22" s="173"/>
      <c r="C22" s="173"/>
      <c r="D22" s="173"/>
      <c r="E22" s="173" t="s">
        <v>230</v>
      </c>
      <c r="F22" s="174">
        <v>29.4</v>
      </c>
      <c r="G22" s="173"/>
      <c r="H22" s="323" t="s">
        <v>231</v>
      </c>
      <c r="I22" s="323"/>
      <c r="J22" s="175">
        <v>147</v>
      </c>
    </row>
    <row r="23" spans="1:10" ht="30" customHeight="1" thickBot="1">
      <c r="A23" s="176"/>
      <c r="B23" s="110"/>
      <c r="C23" s="110"/>
      <c r="D23" s="110"/>
      <c r="E23" s="110"/>
      <c r="F23" s="110"/>
      <c r="G23" s="110" t="s">
        <v>232</v>
      </c>
      <c r="H23" s="177">
        <v>1</v>
      </c>
      <c r="I23" s="110" t="s">
        <v>233</v>
      </c>
      <c r="J23" s="178">
        <v>147</v>
      </c>
    </row>
    <row r="24" spans="1:10" ht="0.95" customHeight="1" thickTop="1">
      <c r="A24" s="179"/>
      <c r="B24" s="161"/>
      <c r="C24" s="161"/>
      <c r="D24" s="161"/>
      <c r="E24" s="161"/>
      <c r="F24" s="161"/>
      <c r="G24" s="161"/>
      <c r="H24" s="161"/>
      <c r="I24" s="161"/>
      <c r="J24" s="180"/>
    </row>
    <row r="25" spans="1:10" ht="24" customHeight="1">
      <c r="A25" s="106" t="s">
        <v>160</v>
      </c>
      <c r="B25" s="86"/>
      <c r="C25" s="86"/>
      <c r="D25" s="86" t="s">
        <v>139</v>
      </c>
      <c r="E25" s="86"/>
      <c r="F25" s="327"/>
      <c r="G25" s="327"/>
      <c r="H25" s="87"/>
      <c r="I25" s="86"/>
      <c r="J25" s="165">
        <v>4666.97</v>
      </c>
    </row>
    <row r="26" spans="1:10" ht="18" customHeight="1">
      <c r="A26" s="104" t="s">
        <v>161</v>
      </c>
      <c r="B26" s="43" t="s">
        <v>2</v>
      </c>
      <c r="C26" s="84" t="s">
        <v>3</v>
      </c>
      <c r="D26" s="84" t="s">
        <v>4</v>
      </c>
      <c r="E26" s="328" t="s">
        <v>202</v>
      </c>
      <c r="F26" s="328"/>
      <c r="G26" s="85" t="s">
        <v>5</v>
      </c>
      <c r="H26" s="43" t="s">
        <v>6</v>
      </c>
      <c r="I26" s="43" t="s">
        <v>176</v>
      </c>
      <c r="J26" s="105" t="s">
        <v>8</v>
      </c>
    </row>
    <row r="27" spans="1:10" ht="24" customHeight="1">
      <c r="A27" s="166" t="s">
        <v>203</v>
      </c>
      <c r="B27" s="89" t="s">
        <v>152</v>
      </c>
      <c r="C27" s="88" t="s">
        <v>16</v>
      </c>
      <c r="D27" s="88" t="s">
        <v>140</v>
      </c>
      <c r="E27" s="329" t="s">
        <v>237</v>
      </c>
      <c r="F27" s="329"/>
      <c r="G27" s="90" t="s">
        <v>15</v>
      </c>
      <c r="H27" s="150">
        <v>1</v>
      </c>
      <c r="I27" s="91">
        <v>3733.58</v>
      </c>
      <c r="J27" s="167">
        <v>3733.58</v>
      </c>
    </row>
    <row r="28" spans="1:10" ht="24" customHeight="1">
      <c r="A28" s="168" t="s">
        <v>205</v>
      </c>
      <c r="B28" s="152" t="s">
        <v>238</v>
      </c>
      <c r="C28" s="151" t="s">
        <v>13</v>
      </c>
      <c r="D28" s="151" t="s">
        <v>239</v>
      </c>
      <c r="E28" s="330" t="s">
        <v>211</v>
      </c>
      <c r="F28" s="330"/>
      <c r="G28" s="153" t="s">
        <v>212</v>
      </c>
      <c r="H28" s="154">
        <v>10</v>
      </c>
      <c r="I28" s="155">
        <v>83.63</v>
      </c>
      <c r="J28" s="169">
        <v>836.3</v>
      </c>
    </row>
    <row r="29" spans="1:10" ht="24" customHeight="1">
      <c r="A29" s="170" t="s">
        <v>215</v>
      </c>
      <c r="B29" s="157" t="s">
        <v>240</v>
      </c>
      <c r="C29" s="156" t="s">
        <v>13</v>
      </c>
      <c r="D29" s="156" t="s">
        <v>241</v>
      </c>
      <c r="E29" s="331" t="s">
        <v>242</v>
      </c>
      <c r="F29" s="331"/>
      <c r="G29" s="158" t="s">
        <v>212</v>
      </c>
      <c r="H29" s="159">
        <v>144</v>
      </c>
      <c r="I29" s="160">
        <v>20.12</v>
      </c>
      <c r="J29" s="171">
        <v>2897.28</v>
      </c>
    </row>
    <row r="30" spans="1:10">
      <c r="A30" s="172"/>
      <c r="B30" s="173"/>
      <c r="C30" s="173"/>
      <c r="D30" s="173"/>
      <c r="E30" s="173" t="s">
        <v>227</v>
      </c>
      <c r="F30" s="174">
        <v>3722.38</v>
      </c>
      <c r="G30" s="173" t="s">
        <v>228</v>
      </c>
      <c r="H30" s="174">
        <v>0</v>
      </c>
      <c r="I30" s="173" t="s">
        <v>229</v>
      </c>
      <c r="J30" s="175">
        <v>3722.38</v>
      </c>
    </row>
    <row r="31" spans="1:10">
      <c r="A31" s="172"/>
      <c r="B31" s="173"/>
      <c r="C31" s="173"/>
      <c r="D31" s="173"/>
      <c r="E31" s="173" t="s">
        <v>230</v>
      </c>
      <c r="F31" s="174">
        <v>933.39</v>
      </c>
      <c r="G31" s="173"/>
      <c r="H31" s="323" t="s">
        <v>231</v>
      </c>
      <c r="I31" s="323"/>
      <c r="J31" s="175">
        <v>4666.97</v>
      </c>
    </row>
    <row r="32" spans="1:10" ht="30" customHeight="1" thickBot="1">
      <c r="A32" s="176"/>
      <c r="B32" s="110"/>
      <c r="C32" s="110"/>
      <c r="D32" s="110"/>
      <c r="E32" s="110"/>
      <c r="F32" s="110"/>
      <c r="G32" s="110" t="s">
        <v>232</v>
      </c>
      <c r="H32" s="177">
        <v>1</v>
      </c>
      <c r="I32" s="110" t="s">
        <v>233</v>
      </c>
      <c r="J32" s="178">
        <v>4666.97</v>
      </c>
    </row>
    <row r="33" spans="1:10" ht="0.95" customHeight="1" thickTop="1">
      <c r="A33" s="179"/>
      <c r="B33" s="161"/>
      <c r="C33" s="161"/>
      <c r="D33" s="161"/>
      <c r="E33" s="161"/>
      <c r="F33" s="161"/>
      <c r="G33" s="161"/>
      <c r="H33" s="161"/>
      <c r="I33" s="161"/>
      <c r="J33" s="180"/>
    </row>
    <row r="34" spans="1:10" ht="24" customHeight="1">
      <c r="A34" s="106" t="s">
        <v>162</v>
      </c>
      <c r="B34" s="86"/>
      <c r="C34" s="86"/>
      <c r="D34" s="86" t="s">
        <v>141</v>
      </c>
      <c r="E34" s="86"/>
      <c r="F34" s="327"/>
      <c r="G34" s="327"/>
      <c r="H34" s="87"/>
      <c r="I34" s="86"/>
      <c r="J34" s="165">
        <v>77358.89</v>
      </c>
    </row>
    <row r="35" spans="1:10" ht="18" customHeight="1">
      <c r="A35" s="104" t="s">
        <v>163</v>
      </c>
      <c r="B35" s="43" t="s">
        <v>2</v>
      </c>
      <c r="C35" s="84" t="s">
        <v>3</v>
      </c>
      <c r="D35" s="84" t="s">
        <v>4</v>
      </c>
      <c r="E35" s="328" t="s">
        <v>202</v>
      </c>
      <c r="F35" s="328"/>
      <c r="G35" s="85" t="s">
        <v>5</v>
      </c>
      <c r="H35" s="43" t="s">
        <v>6</v>
      </c>
      <c r="I35" s="43" t="s">
        <v>176</v>
      </c>
      <c r="J35" s="105" t="s">
        <v>8</v>
      </c>
    </row>
    <row r="36" spans="1:10" ht="24" customHeight="1">
      <c r="A36" s="166" t="s">
        <v>203</v>
      </c>
      <c r="B36" s="89" t="s">
        <v>153</v>
      </c>
      <c r="C36" s="88" t="s">
        <v>12</v>
      </c>
      <c r="D36" s="88" t="s">
        <v>142</v>
      </c>
      <c r="E36" s="329" t="s">
        <v>243</v>
      </c>
      <c r="F36" s="329"/>
      <c r="G36" s="90" t="s">
        <v>173</v>
      </c>
      <c r="H36" s="150">
        <v>1</v>
      </c>
      <c r="I36" s="91">
        <v>8.06</v>
      </c>
      <c r="J36" s="167">
        <v>8.06</v>
      </c>
    </row>
    <row r="37" spans="1:10" ht="24" customHeight="1">
      <c r="A37" s="168" t="s">
        <v>205</v>
      </c>
      <c r="B37" s="152" t="s">
        <v>244</v>
      </c>
      <c r="C37" s="151" t="s">
        <v>12</v>
      </c>
      <c r="D37" s="151" t="s">
        <v>245</v>
      </c>
      <c r="E37" s="330" t="s">
        <v>246</v>
      </c>
      <c r="F37" s="330"/>
      <c r="G37" s="153" t="s">
        <v>247</v>
      </c>
      <c r="H37" s="154">
        <v>0.6</v>
      </c>
      <c r="I37" s="155">
        <v>3.49</v>
      </c>
      <c r="J37" s="169">
        <v>2.09</v>
      </c>
    </row>
    <row r="38" spans="1:10" ht="24" customHeight="1">
      <c r="A38" s="170" t="s">
        <v>215</v>
      </c>
      <c r="B38" s="157" t="s">
        <v>248</v>
      </c>
      <c r="C38" s="156" t="s">
        <v>13</v>
      </c>
      <c r="D38" s="156" t="s">
        <v>249</v>
      </c>
      <c r="E38" s="331" t="s">
        <v>242</v>
      </c>
      <c r="F38" s="331"/>
      <c r="G38" s="158" t="s">
        <v>212</v>
      </c>
      <c r="H38" s="159">
        <v>0.6</v>
      </c>
      <c r="I38" s="160">
        <v>9.9499999999999993</v>
      </c>
      <c r="J38" s="171">
        <v>5.97</v>
      </c>
    </row>
    <row r="39" spans="1:10">
      <c r="A39" s="172"/>
      <c r="B39" s="173"/>
      <c r="C39" s="173"/>
      <c r="D39" s="173"/>
      <c r="E39" s="173" t="s">
        <v>227</v>
      </c>
      <c r="F39" s="174">
        <v>5.97</v>
      </c>
      <c r="G39" s="173" t="s">
        <v>228</v>
      </c>
      <c r="H39" s="174">
        <v>0</v>
      </c>
      <c r="I39" s="173" t="s">
        <v>229</v>
      </c>
      <c r="J39" s="175">
        <v>5.97</v>
      </c>
    </row>
    <row r="40" spans="1:10">
      <c r="A40" s="172"/>
      <c r="B40" s="173"/>
      <c r="C40" s="173"/>
      <c r="D40" s="173"/>
      <c r="E40" s="173" t="s">
        <v>230</v>
      </c>
      <c r="F40" s="174">
        <v>2.0099999999999998</v>
      </c>
      <c r="G40" s="173"/>
      <c r="H40" s="323" t="s">
        <v>231</v>
      </c>
      <c r="I40" s="323"/>
      <c r="J40" s="175">
        <v>10.07</v>
      </c>
    </row>
    <row r="41" spans="1:10" ht="30" customHeight="1" thickBot="1">
      <c r="A41" s="176"/>
      <c r="B41" s="110"/>
      <c r="C41" s="110"/>
      <c r="D41" s="110"/>
      <c r="E41" s="110"/>
      <c r="F41" s="110"/>
      <c r="G41" s="110" t="s">
        <v>232</v>
      </c>
      <c r="H41" s="177">
        <v>329.47</v>
      </c>
      <c r="I41" s="110" t="s">
        <v>233</v>
      </c>
      <c r="J41" s="178">
        <v>3317.76</v>
      </c>
    </row>
    <row r="42" spans="1:10" ht="0.95" customHeight="1" thickTop="1">
      <c r="A42" s="179"/>
      <c r="B42" s="161"/>
      <c r="C42" s="161"/>
      <c r="D42" s="161"/>
      <c r="E42" s="161"/>
      <c r="F42" s="161"/>
      <c r="G42" s="161"/>
      <c r="H42" s="161"/>
      <c r="I42" s="161"/>
      <c r="J42" s="180"/>
    </row>
    <row r="43" spans="1:10" ht="18" customHeight="1">
      <c r="A43" s="104" t="s">
        <v>164</v>
      </c>
      <c r="B43" s="43" t="s">
        <v>2</v>
      </c>
      <c r="C43" s="84" t="s">
        <v>3</v>
      </c>
      <c r="D43" s="84" t="s">
        <v>4</v>
      </c>
      <c r="E43" s="328" t="s">
        <v>202</v>
      </c>
      <c r="F43" s="328"/>
      <c r="G43" s="85" t="s">
        <v>5</v>
      </c>
      <c r="H43" s="43" t="s">
        <v>6</v>
      </c>
      <c r="I43" s="43" t="s">
        <v>176</v>
      </c>
      <c r="J43" s="105" t="s">
        <v>8</v>
      </c>
    </row>
    <row r="44" spans="1:10" ht="24" customHeight="1">
      <c r="A44" s="166" t="s">
        <v>203</v>
      </c>
      <c r="B44" s="89" t="s">
        <v>154</v>
      </c>
      <c r="C44" s="88" t="s">
        <v>12</v>
      </c>
      <c r="D44" s="88" t="s">
        <v>143</v>
      </c>
      <c r="E44" s="329" t="s">
        <v>250</v>
      </c>
      <c r="F44" s="329"/>
      <c r="G44" s="90" t="s">
        <v>172</v>
      </c>
      <c r="H44" s="150">
        <v>1</v>
      </c>
      <c r="I44" s="91">
        <v>22.19</v>
      </c>
      <c r="J44" s="167">
        <v>22.19</v>
      </c>
    </row>
    <row r="45" spans="1:10" ht="24" customHeight="1">
      <c r="A45" s="168" t="s">
        <v>205</v>
      </c>
      <c r="B45" s="152" t="s">
        <v>244</v>
      </c>
      <c r="C45" s="151" t="s">
        <v>12</v>
      </c>
      <c r="D45" s="151" t="s">
        <v>245</v>
      </c>
      <c r="E45" s="330" t="s">
        <v>246</v>
      </c>
      <c r="F45" s="330"/>
      <c r="G45" s="153" t="s">
        <v>247</v>
      </c>
      <c r="H45" s="154">
        <v>1</v>
      </c>
      <c r="I45" s="155">
        <v>3.49</v>
      </c>
      <c r="J45" s="169">
        <v>3.49</v>
      </c>
    </row>
    <row r="46" spans="1:10" ht="24" customHeight="1">
      <c r="A46" s="168" t="s">
        <v>205</v>
      </c>
      <c r="B46" s="152" t="s">
        <v>251</v>
      </c>
      <c r="C46" s="151" t="s">
        <v>12</v>
      </c>
      <c r="D46" s="151" t="s">
        <v>252</v>
      </c>
      <c r="E46" s="330" t="s">
        <v>246</v>
      </c>
      <c r="F46" s="330"/>
      <c r="G46" s="153" t="s">
        <v>247</v>
      </c>
      <c r="H46" s="154">
        <v>0.5</v>
      </c>
      <c r="I46" s="155">
        <v>3.41</v>
      </c>
      <c r="J46" s="169">
        <v>1.7</v>
      </c>
    </row>
    <row r="47" spans="1:10" ht="24" customHeight="1">
      <c r="A47" s="170" t="s">
        <v>215</v>
      </c>
      <c r="B47" s="157" t="s">
        <v>253</v>
      </c>
      <c r="C47" s="156" t="s">
        <v>13</v>
      </c>
      <c r="D47" s="156" t="s">
        <v>254</v>
      </c>
      <c r="E47" s="331" t="s">
        <v>242</v>
      </c>
      <c r="F47" s="331"/>
      <c r="G47" s="158" t="s">
        <v>212</v>
      </c>
      <c r="H47" s="159">
        <v>0.5</v>
      </c>
      <c r="I47" s="160">
        <v>14.11</v>
      </c>
      <c r="J47" s="171">
        <v>7.05</v>
      </c>
    </row>
    <row r="48" spans="1:10" ht="24" customHeight="1">
      <c r="A48" s="170" t="s">
        <v>215</v>
      </c>
      <c r="B48" s="157" t="s">
        <v>248</v>
      </c>
      <c r="C48" s="156" t="s">
        <v>13</v>
      </c>
      <c r="D48" s="156" t="s">
        <v>249</v>
      </c>
      <c r="E48" s="331" t="s">
        <v>242</v>
      </c>
      <c r="F48" s="331"/>
      <c r="G48" s="158" t="s">
        <v>212</v>
      </c>
      <c r="H48" s="159">
        <v>1</v>
      </c>
      <c r="I48" s="160">
        <v>9.9499999999999993</v>
      </c>
      <c r="J48" s="171">
        <v>9.9499999999999993</v>
      </c>
    </row>
    <row r="49" spans="1:10">
      <c r="A49" s="172"/>
      <c r="B49" s="173"/>
      <c r="C49" s="173"/>
      <c r="D49" s="173"/>
      <c r="E49" s="173" t="s">
        <v>227</v>
      </c>
      <c r="F49" s="174">
        <v>17</v>
      </c>
      <c r="G49" s="173" t="s">
        <v>228</v>
      </c>
      <c r="H49" s="174">
        <v>0</v>
      </c>
      <c r="I49" s="173" t="s">
        <v>229</v>
      </c>
      <c r="J49" s="175">
        <v>17</v>
      </c>
    </row>
    <row r="50" spans="1:10">
      <c r="A50" s="172"/>
      <c r="B50" s="173"/>
      <c r="C50" s="173"/>
      <c r="D50" s="173"/>
      <c r="E50" s="173" t="s">
        <v>230</v>
      </c>
      <c r="F50" s="174">
        <v>5.54</v>
      </c>
      <c r="G50" s="173"/>
      <c r="H50" s="323" t="s">
        <v>231</v>
      </c>
      <c r="I50" s="323"/>
      <c r="J50" s="175">
        <v>27.73</v>
      </c>
    </row>
    <row r="51" spans="1:10" ht="30" customHeight="1" thickBot="1">
      <c r="A51" s="176"/>
      <c r="B51" s="110"/>
      <c r="C51" s="110"/>
      <c r="D51" s="110"/>
      <c r="E51" s="110"/>
      <c r="F51" s="110"/>
      <c r="G51" s="110" t="s">
        <v>232</v>
      </c>
      <c r="H51" s="177">
        <v>742.33</v>
      </c>
      <c r="I51" s="110" t="s">
        <v>233</v>
      </c>
      <c r="J51" s="178">
        <v>20584.810000000001</v>
      </c>
    </row>
    <row r="52" spans="1:10" ht="0.95" customHeight="1" thickTop="1">
      <c r="A52" s="179"/>
      <c r="B52" s="161"/>
      <c r="C52" s="161"/>
      <c r="D52" s="161"/>
      <c r="E52" s="161"/>
      <c r="F52" s="161"/>
      <c r="G52" s="161"/>
      <c r="H52" s="161"/>
      <c r="I52" s="161"/>
      <c r="J52" s="180"/>
    </row>
    <row r="53" spans="1:10" ht="18" customHeight="1">
      <c r="A53" s="104" t="s">
        <v>165</v>
      </c>
      <c r="B53" s="43" t="s">
        <v>2</v>
      </c>
      <c r="C53" s="84" t="s">
        <v>3</v>
      </c>
      <c r="D53" s="84" t="s">
        <v>4</v>
      </c>
      <c r="E53" s="328" t="s">
        <v>202</v>
      </c>
      <c r="F53" s="328"/>
      <c r="G53" s="85" t="s">
        <v>5</v>
      </c>
      <c r="H53" s="43" t="s">
        <v>6</v>
      </c>
      <c r="I53" s="43" t="s">
        <v>176</v>
      </c>
      <c r="J53" s="105" t="s">
        <v>8</v>
      </c>
    </row>
    <row r="54" spans="1:10" ht="24" customHeight="1">
      <c r="A54" s="166" t="s">
        <v>203</v>
      </c>
      <c r="B54" s="89" t="s">
        <v>155</v>
      </c>
      <c r="C54" s="88" t="s">
        <v>12</v>
      </c>
      <c r="D54" s="88" t="s">
        <v>144</v>
      </c>
      <c r="E54" s="329" t="s">
        <v>255</v>
      </c>
      <c r="F54" s="329"/>
      <c r="G54" s="90" t="s">
        <v>173</v>
      </c>
      <c r="H54" s="150">
        <v>1</v>
      </c>
      <c r="I54" s="91">
        <v>117.68</v>
      </c>
      <c r="J54" s="167">
        <v>117.68</v>
      </c>
    </row>
    <row r="55" spans="1:10" ht="24" customHeight="1">
      <c r="A55" s="168" t="s">
        <v>205</v>
      </c>
      <c r="B55" s="152" t="s">
        <v>244</v>
      </c>
      <c r="C55" s="151" t="s">
        <v>12</v>
      </c>
      <c r="D55" s="151" t="s">
        <v>245</v>
      </c>
      <c r="E55" s="330" t="s">
        <v>246</v>
      </c>
      <c r="F55" s="330"/>
      <c r="G55" s="153" t="s">
        <v>247</v>
      </c>
      <c r="H55" s="154">
        <v>1.25</v>
      </c>
      <c r="I55" s="155">
        <v>3.49</v>
      </c>
      <c r="J55" s="169">
        <v>4.3600000000000003</v>
      </c>
    </row>
    <row r="56" spans="1:10" ht="24" customHeight="1">
      <c r="A56" s="168" t="s">
        <v>205</v>
      </c>
      <c r="B56" s="152" t="s">
        <v>251</v>
      </c>
      <c r="C56" s="151" t="s">
        <v>12</v>
      </c>
      <c r="D56" s="151" t="s">
        <v>252</v>
      </c>
      <c r="E56" s="330" t="s">
        <v>246</v>
      </c>
      <c r="F56" s="330"/>
      <c r="G56" s="153" t="s">
        <v>247</v>
      </c>
      <c r="H56" s="154">
        <v>1.25</v>
      </c>
      <c r="I56" s="155">
        <v>3.41</v>
      </c>
      <c r="J56" s="169">
        <v>4.26</v>
      </c>
    </row>
    <row r="57" spans="1:10" ht="24" customHeight="1">
      <c r="A57" s="170" t="s">
        <v>215</v>
      </c>
      <c r="B57" s="157" t="s">
        <v>256</v>
      </c>
      <c r="C57" s="156" t="s">
        <v>12</v>
      </c>
      <c r="D57" s="156" t="s">
        <v>257</v>
      </c>
      <c r="E57" s="331" t="s">
        <v>218</v>
      </c>
      <c r="F57" s="331"/>
      <c r="G57" s="158" t="s">
        <v>173</v>
      </c>
      <c r="H57" s="159">
        <v>1</v>
      </c>
      <c r="I57" s="160">
        <v>79</v>
      </c>
      <c r="J57" s="171">
        <v>79</v>
      </c>
    </row>
    <row r="58" spans="1:10" ht="24" customHeight="1">
      <c r="A58" s="170" t="s">
        <v>215</v>
      </c>
      <c r="B58" s="157" t="s">
        <v>253</v>
      </c>
      <c r="C58" s="156" t="s">
        <v>13</v>
      </c>
      <c r="D58" s="156" t="s">
        <v>254</v>
      </c>
      <c r="E58" s="331" t="s">
        <v>242</v>
      </c>
      <c r="F58" s="331"/>
      <c r="G58" s="158" t="s">
        <v>212</v>
      </c>
      <c r="H58" s="159">
        <v>1.25</v>
      </c>
      <c r="I58" s="160">
        <v>14.11</v>
      </c>
      <c r="J58" s="171">
        <v>17.63</v>
      </c>
    </row>
    <row r="59" spans="1:10" ht="24" customHeight="1">
      <c r="A59" s="170" t="s">
        <v>215</v>
      </c>
      <c r="B59" s="157" t="s">
        <v>248</v>
      </c>
      <c r="C59" s="156" t="s">
        <v>13</v>
      </c>
      <c r="D59" s="156" t="s">
        <v>249</v>
      </c>
      <c r="E59" s="331" t="s">
        <v>242</v>
      </c>
      <c r="F59" s="331"/>
      <c r="G59" s="158" t="s">
        <v>212</v>
      </c>
      <c r="H59" s="159">
        <v>1.25</v>
      </c>
      <c r="I59" s="160">
        <v>9.9499999999999993</v>
      </c>
      <c r="J59" s="171">
        <v>12.43</v>
      </c>
    </row>
    <row r="60" spans="1:10">
      <c r="A60" s="172"/>
      <c r="B60" s="173"/>
      <c r="C60" s="173"/>
      <c r="D60" s="173"/>
      <c r="E60" s="173" t="s">
        <v>227</v>
      </c>
      <c r="F60" s="174">
        <v>30.06</v>
      </c>
      <c r="G60" s="173" t="s">
        <v>228</v>
      </c>
      <c r="H60" s="174">
        <v>0</v>
      </c>
      <c r="I60" s="173" t="s">
        <v>229</v>
      </c>
      <c r="J60" s="175">
        <v>30.06</v>
      </c>
    </row>
    <row r="61" spans="1:10">
      <c r="A61" s="172"/>
      <c r="B61" s="173"/>
      <c r="C61" s="173"/>
      <c r="D61" s="173"/>
      <c r="E61" s="173" t="s">
        <v>230</v>
      </c>
      <c r="F61" s="174">
        <v>29.42</v>
      </c>
      <c r="G61" s="173"/>
      <c r="H61" s="323" t="s">
        <v>231</v>
      </c>
      <c r="I61" s="323"/>
      <c r="J61" s="175">
        <v>147.1</v>
      </c>
    </row>
    <row r="62" spans="1:10" ht="30" customHeight="1" thickBot="1">
      <c r="A62" s="176"/>
      <c r="B62" s="110"/>
      <c r="C62" s="110"/>
      <c r="D62" s="110"/>
      <c r="E62" s="110"/>
      <c r="F62" s="110"/>
      <c r="G62" s="110" t="s">
        <v>232</v>
      </c>
      <c r="H62" s="177">
        <v>329.47</v>
      </c>
      <c r="I62" s="110" t="s">
        <v>233</v>
      </c>
      <c r="J62" s="178">
        <v>48465.03</v>
      </c>
    </row>
    <row r="63" spans="1:10" ht="0.95" customHeight="1" thickTop="1">
      <c r="A63" s="179"/>
      <c r="B63" s="161"/>
      <c r="C63" s="161"/>
      <c r="D63" s="161"/>
      <c r="E63" s="161"/>
      <c r="F63" s="161"/>
      <c r="G63" s="161"/>
      <c r="H63" s="161"/>
      <c r="I63" s="161"/>
      <c r="J63" s="180"/>
    </row>
    <row r="64" spans="1:10" ht="18" customHeight="1">
      <c r="A64" s="104" t="s">
        <v>166</v>
      </c>
      <c r="B64" s="43" t="s">
        <v>2</v>
      </c>
      <c r="C64" s="84" t="s">
        <v>3</v>
      </c>
      <c r="D64" s="84" t="s">
        <v>4</v>
      </c>
      <c r="E64" s="328" t="s">
        <v>202</v>
      </c>
      <c r="F64" s="328"/>
      <c r="G64" s="85" t="s">
        <v>5</v>
      </c>
      <c r="H64" s="43" t="s">
        <v>6</v>
      </c>
      <c r="I64" s="43" t="s">
        <v>176</v>
      </c>
      <c r="J64" s="105" t="s">
        <v>8</v>
      </c>
    </row>
    <row r="65" spans="1:10" ht="24" customHeight="1">
      <c r="A65" s="166" t="s">
        <v>203</v>
      </c>
      <c r="B65" s="89" t="s">
        <v>156</v>
      </c>
      <c r="C65" s="88" t="s">
        <v>13</v>
      </c>
      <c r="D65" s="88" t="s">
        <v>145</v>
      </c>
      <c r="E65" s="329" t="s">
        <v>258</v>
      </c>
      <c r="F65" s="329"/>
      <c r="G65" s="90" t="s">
        <v>172</v>
      </c>
      <c r="H65" s="150">
        <v>1</v>
      </c>
      <c r="I65" s="91">
        <v>30.89</v>
      </c>
      <c r="J65" s="167">
        <v>30.89</v>
      </c>
    </row>
    <row r="66" spans="1:10" ht="24" customHeight="1">
      <c r="A66" s="168" t="s">
        <v>205</v>
      </c>
      <c r="B66" s="152" t="s">
        <v>259</v>
      </c>
      <c r="C66" s="151" t="s">
        <v>13</v>
      </c>
      <c r="D66" s="151" t="s">
        <v>260</v>
      </c>
      <c r="E66" s="330" t="s">
        <v>211</v>
      </c>
      <c r="F66" s="330"/>
      <c r="G66" s="153" t="s">
        <v>212</v>
      </c>
      <c r="H66" s="154">
        <v>8.5000000000000006E-2</v>
      </c>
      <c r="I66" s="155">
        <v>15.59</v>
      </c>
      <c r="J66" s="169">
        <v>1.32</v>
      </c>
    </row>
    <row r="67" spans="1:10" ht="24" customHeight="1">
      <c r="A67" s="168" t="s">
        <v>205</v>
      </c>
      <c r="B67" s="152" t="s">
        <v>261</v>
      </c>
      <c r="C67" s="151" t="s">
        <v>13</v>
      </c>
      <c r="D67" s="151" t="s">
        <v>262</v>
      </c>
      <c r="E67" s="330" t="s">
        <v>211</v>
      </c>
      <c r="F67" s="330"/>
      <c r="G67" s="153" t="s">
        <v>212</v>
      </c>
      <c r="H67" s="154">
        <v>0.42199999999999999</v>
      </c>
      <c r="I67" s="155">
        <v>18.690000000000001</v>
      </c>
      <c r="J67" s="169">
        <v>7.88</v>
      </c>
    </row>
    <row r="68" spans="1:10" ht="48" customHeight="1">
      <c r="A68" s="170" t="s">
        <v>215</v>
      </c>
      <c r="B68" s="157" t="s">
        <v>263</v>
      </c>
      <c r="C68" s="156" t="s">
        <v>13</v>
      </c>
      <c r="D68" s="156" t="s">
        <v>264</v>
      </c>
      <c r="E68" s="331" t="s">
        <v>218</v>
      </c>
      <c r="F68" s="331"/>
      <c r="G68" s="158" t="s">
        <v>224</v>
      </c>
      <c r="H68" s="159">
        <v>1.5</v>
      </c>
      <c r="I68" s="160">
        <v>14.46</v>
      </c>
      <c r="J68" s="171">
        <v>21.69</v>
      </c>
    </row>
    <row r="69" spans="1:10">
      <c r="A69" s="172"/>
      <c r="B69" s="173"/>
      <c r="C69" s="173"/>
      <c r="D69" s="173"/>
      <c r="E69" s="173" t="s">
        <v>227</v>
      </c>
      <c r="F69" s="174">
        <v>7.84</v>
      </c>
      <c r="G69" s="173" t="s">
        <v>228</v>
      </c>
      <c r="H69" s="174">
        <v>0</v>
      </c>
      <c r="I69" s="173" t="s">
        <v>229</v>
      </c>
      <c r="J69" s="175">
        <v>7.84</v>
      </c>
    </row>
    <row r="70" spans="1:10">
      <c r="A70" s="172"/>
      <c r="B70" s="173"/>
      <c r="C70" s="173"/>
      <c r="D70" s="173"/>
      <c r="E70" s="173" t="s">
        <v>230</v>
      </c>
      <c r="F70" s="174">
        <v>7.72</v>
      </c>
      <c r="G70" s="173"/>
      <c r="H70" s="323" t="s">
        <v>231</v>
      </c>
      <c r="I70" s="323"/>
      <c r="J70" s="175">
        <v>38.61</v>
      </c>
    </row>
    <row r="71" spans="1:10" ht="30" customHeight="1" thickBot="1">
      <c r="A71" s="176"/>
      <c r="B71" s="110"/>
      <c r="C71" s="110"/>
      <c r="D71" s="110"/>
      <c r="E71" s="110"/>
      <c r="F71" s="110"/>
      <c r="G71" s="110" t="s">
        <v>232</v>
      </c>
      <c r="H71" s="177">
        <v>91.8</v>
      </c>
      <c r="I71" s="110" t="s">
        <v>233</v>
      </c>
      <c r="J71" s="178">
        <v>3544.39</v>
      </c>
    </row>
    <row r="72" spans="1:10" ht="0.95" customHeight="1" thickTop="1">
      <c r="A72" s="179"/>
      <c r="B72" s="161"/>
      <c r="C72" s="161"/>
      <c r="D72" s="161"/>
      <c r="E72" s="161"/>
      <c r="F72" s="161"/>
      <c r="G72" s="161"/>
      <c r="H72" s="161"/>
      <c r="I72" s="161"/>
      <c r="J72" s="180"/>
    </row>
    <row r="73" spans="1:10" ht="18" customHeight="1">
      <c r="A73" s="104" t="s">
        <v>167</v>
      </c>
      <c r="B73" s="43" t="s">
        <v>2</v>
      </c>
      <c r="C73" s="84" t="s">
        <v>3</v>
      </c>
      <c r="D73" s="84" t="s">
        <v>4</v>
      </c>
      <c r="E73" s="328" t="s">
        <v>202</v>
      </c>
      <c r="F73" s="328"/>
      <c r="G73" s="85" t="s">
        <v>5</v>
      </c>
      <c r="H73" s="43" t="s">
        <v>6</v>
      </c>
      <c r="I73" s="43" t="s">
        <v>176</v>
      </c>
      <c r="J73" s="105" t="s">
        <v>8</v>
      </c>
    </row>
    <row r="74" spans="1:10" ht="36" customHeight="1">
      <c r="A74" s="166" t="s">
        <v>203</v>
      </c>
      <c r="B74" s="89" t="s">
        <v>157</v>
      </c>
      <c r="C74" s="88" t="s">
        <v>13</v>
      </c>
      <c r="D74" s="88" t="s">
        <v>146</v>
      </c>
      <c r="E74" s="329" t="s">
        <v>265</v>
      </c>
      <c r="F74" s="329"/>
      <c r="G74" s="90" t="s">
        <v>14</v>
      </c>
      <c r="H74" s="150">
        <v>1</v>
      </c>
      <c r="I74" s="91">
        <v>38.590000000000003</v>
      </c>
      <c r="J74" s="167">
        <v>38.590000000000003</v>
      </c>
    </row>
    <row r="75" spans="1:10" ht="24" customHeight="1">
      <c r="A75" s="168" t="s">
        <v>205</v>
      </c>
      <c r="B75" s="152" t="s">
        <v>266</v>
      </c>
      <c r="C75" s="151" t="s">
        <v>13</v>
      </c>
      <c r="D75" s="151" t="s">
        <v>267</v>
      </c>
      <c r="E75" s="330" t="s">
        <v>211</v>
      </c>
      <c r="F75" s="330"/>
      <c r="G75" s="153" t="s">
        <v>212</v>
      </c>
      <c r="H75" s="154">
        <v>0.1</v>
      </c>
      <c r="I75" s="155">
        <v>12.35</v>
      </c>
      <c r="J75" s="169">
        <v>1.23</v>
      </c>
    </row>
    <row r="76" spans="1:10" ht="24" customHeight="1">
      <c r="A76" s="168" t="s">
        <v>205</v>
      </c>
      <c r="B76" s="152" t="s">
        <v>268</v>
      </c>
      <c r="C76" s="151" t="s">
        <v>13</v>
      </c>
      <c r="D76" s="151" t="s">
        <v>269</v>
      </c>
      <c r="E76" s="330" t="s">
        <v>211</v>
      </c>
      <c r="F76" s="330"/>
      <c r="G76" s="153" t="s">
        <v>212</v>
      </c>
      <c r="H76" s="154">
        <v>0.1</v>
      </c>
      <c r="I76" s="155">
        <v>16.54</v>
      </c>
      <c r="J76" s="169">
        <v>1.65</v>
      </c>
    </row>
    <row r="77" spans="1:10" ht="24" customHeight="1">
      <c r="A77" s="170" t="s">
        <v>215</v>
      </c>
      <c r="B77" s="157" t="s">
        <v>270</v>
      </c>
      <c r="C77" s="156" t="s">
        <v>13</v>
      </c>
      <c r="D77" s="156" t="s">
        <v>271</v>
      </c>
      <c r="E77" s="331" t="s">
        <v>218</v>
      </c>
      <c r="F77" s="331"/>
      <c r="G77" s="158" t="s">
        <v>14</v>
      </c>
      <c r="H77" s="159">
        <v>1</v>
      </c>
      <c r="I77" s="160">
        <v>3.83</v>
      </c>
      <c r="J77" s="171">
        <v>3.83</v>
      </c>
    </row>
    <row r="78" spans="1:10" ht="24" customHeight="1">
      <c r="A78" s="170" t="s">
        <v>215</v>
      </c>
      <c r="B78" s="157" t="s">
        <v>272</v>
      </c>
      <c r="C78" s="156" t="s">
        <v>13</v>
      </c>
      <c r="D78" s="156" t="s">
        <v>273</v>
      </c>
      <c r="E78" s="331" t="s">
        <v>218</v>
      </c>
      <c r="F78" s="331"/>
      <c r="G78" s="158" t="s">
        <v>14</v>
      </c>
      <c r="H78" s="159">
        <v>1</v>
      </c>
      <c r="I78" s="160">
        <v>30.84</v>
      </c>
      <c r="J78" s="171">
        <v>30.84</v>
      </c>
    </row>
    <row r="79" spans="1:10" ht="36" customHeight="1">
      <c r="A79" s="170" t="s">
        <v>215</v>
      </c>
      <c r="B79" s="157" t="s">
        <v>274</v>
      </c>
      <c r="C79" s="156" t="s">
        <v>13</v>
      </c>
      <c r="D79" s="156" t="s">
        <v>275</v>
      </c>
      <c r="E79" s="331" t="s">
        <v>218</v>
      </c>
      <c r="F79" s="331"/>
      <c r="G79" s="158" t="s">
        <v>14</v>
      </c>
      <c r="H79" s="159">
        <v>4.5999999999999999E-2</v>
      </c>
      <c r="I79" s="160">
        <v>22.65</v>
      </c>
      <c r="J79" s="171">
        <v>1.04</v>
      </c>
    </row>
    <row r="80" spans="1:10">
      <c r="A80" s="172"/>
      <c r="B80" s="173"/>
      <c r="C80" s="173"/>
      <c r="D80" s="173"/>
      <c r="E80" s="173" t="s">
        <v>227</v>
      </c>
      <c r="F80" s="174">
        <v>2.4300000000000002</v>
      </c>
      <c r="G80" s="173" t="s">
        <v>228</v>
      </c>
      <c r="H80" s="174">
        <v>0</v>
      </c>
      <c r="I80" s="173" t="s">
        <v>229</v>
      </c>
      <c r="J80" s="175">
        <v>2.4300000000000002</v>
      </c>
    </row>
    <row r="81" spans="1:10">
      <c r="A81" s="172"/>
      <c r="B81" s="173"/>
      <c r="C81" s="173"/>
      <c r="D81" s="173"/>
      <c r="E81" s="173" t="s">
        <v>230</v>
      </c>
      <c r="F81" s="174">
        <v>9.64</v>
      </c>
      <c r="G81" s="173"/>
      <c r="H81" s="323" t="s">
        <v>231</v>
      </c>
      <c r="I81" s="323"/>
      <c r="J81" s="175">
        <v>48.23</v>
      </c>
    </row>
    <row r="82" spans="1:10" ht="30" customHeight="1" thickBot="1">
      <c r="A82" s="176"/>
      <c r="B82" s="110"/>
      <c r="C82" s="110"/>
      <c r="D82" s="110"/>
      <c r="E82" s="110"/>
      <c r="F82" s="110"/>
      <c r="G82" s="110" t="s">
        <v>232</v>
      </c>
      <c r="H82" s="177">
        <v>30</v>
      </c>
      <c r="I82" s="110" t="s">
        <v>233</v>
      </c>
      <c r="J82" s="178">
        <v>1446.9</v>
      </c>
    </row>
    <row r="83" spans="1:10" ht="0.95" customHeight="1" thickTop="1">
      <c r="A83" s="179"/>
      <c r="B83" s="161"/>
      <c r="C83" s="161"/>
      <c r="D83" s="161"/>
      <c r="E83" s="161"/>
      <c r="F83" s="161"/>
      <c r="G83" s="161"/>
      <c r="H83" s="161"/>
      <c r="I83" s="161"/>
      <c r="J83" s="180"/>
    </row>
    <row r="84" spans="1:10" ht="24" customHeight="1">
      <c r="A84" s="106" t="s">
        <v>168</v>
      </c>
      <c r="B84" s="86"/>
      <c r="C84" s="86"/>
      <c r="D84" s="86" t="s">
        <v>147</v>
      </c>
      <c r="E84" s="86"/>
      <c r="F84" s="327"/>
      <c r="G84" s="327"/>
      <c r="H84" s="87"/>
      <c r="I84" s="86"/>
      <c r="J84" s="165">
        <v>9001</v>
      </c>
    </row>
    <row r="85" spans="1:10" ht="18" customHeight="1">
      <c r="A85" s="104" t="s">
        <v>169</v>
      </c>
      <c r="B85" s="43" t="s">
        <v>2</v>
      </c>
      <c r="C85" s="84" t="s">
        <v>3</v>
      </c>
      <c r="D85" s="84" t="s">
        <v>4</v>
      </c>
      <c r="E85" s="328" t="s">
        <v>202</v>
      </c>
      <c r="F85" s="328"/>
      <c r="G85" s="85" t="s">
        <v>5</v>
      </c>
      <c r="H85" s="43" t="s">
        <v>6</v>
      </c>
      <c r="I85" s="43" t="s">
        <v>176</v>
      </c>
      <c r="J85" s="105" t="s">
        <v>8</v>
      </c>
    </row>
    <row r="86" spans="1:10" ht="36" customHeight="1">
      <c r="A86" s="166" t="s">
        <v>203</v>
      </c>
      <c r="B86" s="89" t="s">
        <v>158</v>
      </c>
      <c r="C86" s="88" t="s">
        <v>13</v>
      </c>
      <c r="D86" s="88" t="s">
        <v>148</v>
      </c>
      <c r="E86" s="329" t="s">
        <v>276</v>
      </c>
      <c r="F86" s="329"/>
      <c r="G86" s="90" t="s">
        <v>172</v>
      </c>
      <c r="H86" s="150">
        <v>1</v>
      </c>
      <c r="I86" s="91">
        <v>72.010000000000005</v>
      </c>
      <c r="J86" s="167">
        <v>72.010000000000005</v>
      </c>
    </row>
    <row r="87" spans="1:10" ht="24" customHeight="1">
      <c r="A87" s="168" t="s">
        <v>205</v>
      </c>
      <c r="B87" s="152" t="s">
        <v>277</v>
      </c>
      <c r="C87" s="151" t="s">
        <v>13</v>
      </c>
      <c r="D87" s="151" t="s">
        <v>278</v>
      </c>
      <c r="E87" s="330" t="s">
        <v>211</v>
      </c>
      <c r="F87" s="330"/>
      <c r="G87" s="153" t="s">
        <v>212</v>
      </c>
      <c r="H87" s="154">
        <v>0.49940000000000001</v>
      </c>
      <c r="I87" s="155">
        <v>15.47</v>
      </c>
      <c r="J87" s="169">
        <v>7.72</v>
      </c>
    </row>
    <row r="88" spans="1:10" ht="36" customHeight="1">
      <c r="A88" s="170" t="s">
        <v>215</v>
      </c>
      <c r="B88" s="157" t="s">
        <v>279</v>
      </c>
      <c r="C88" s="156" t="s">
        <v>13</v>
      </c>
      <c r="D88" s="156" t="s">
        <v>280</v>
      </c>
      <c r="E88" s="331" t="s">
        <v>218</v>
      </c>
      <c r="F88" s="331"/>
      <c r="G88" s="158" t="s">
        <v>224</v>
      </c>
      <c r="H88" s="159">
        <v>4.2599999999999999E-2</v>
      </c>
      <c r="I88" s="160">
        <v>21.37</v>
      </c>
      <c r="J88" s="171">
        <v>0.91</v>
      </c>
    </row>
    <row r="89" spans="1:10" ht="36" customHeight="1">
      <c r="A89" s="170" t="s">
        <v>215</v>
      </c>
      <c r="B89" s="157" t="s">
        <v>281</v>
      </c>
      <c r="C89" s="156" t="s">
        <v>13</v>
      </c>
      <c r="D89" s="156" t="s">
        <v>282</v>
      </c>
      <c r="E89" s="331" t="s">
        <v>218</v>
      </c>
      <c r="F89" s="331"/>
      <c r="G89" s="158" t="s">
        <v>172</v>
      </c>
      <c r="H89" s="159">
        <v>1.0955999999999999</v>
      </c>
      <c r="I89" s="160">
        <v>27.26</v>
      </c>
      <c r="J89" s="171">
        <v>29.86</v>
      </c>
    </row>
    <row r="90" spans="1:10" ht="36" customHeight="1">
      <c r="A90" s="170" t="s">
        <v>215</v>
      </c>
      <c r="B90" s="157" t="s">
        <v>283</v>
      </c>
      <c r="C90" s="156" t="s">
        <v>13</v>
      </c>
      <c r="D90" s="156" t="s">
        <v>284</v>
      </c>
      <c r="E90" s="331" t="s">
        <v>218</v>
      </c>
      <c r="F90" s="331"/>
      <c r="G90" s="158" t="s">
        <v>221</v>
      </c>
      <c r="H90" s="159">
        <v>3.8498999999999999</v>
      </c>
      <c r="I90" s="160">
        <v>7.34</v>
      </c>
      <c r="J90" s="171">
        <v>28.25</v>
      </c>
    </row>
    <row r="91" spans="1:10" ht="24" customHeight="1">
      <c r="A91" s="170" t="s">
        <v>215</v>
      </c>
      <c r="B91" s="157" t="s">
        <v>285</v>
      </c>
      <c r="C91" s="156" t="s">
        <v>13</v>
      </c>
      <c r="D91" s="156" t="s">
        <v>286</v>
      </c>
      <c r="E91" s="331" t="s">
        <v>218</v>
      </c>
      <c r="F91" s="331"/>
      <c r="G91" s="158" t="s">
        <v>287</v>
      </c>
      <c r="H91" s="159">
        <v>3.3300000000000003E-2</v>
      </c>
      <c r="I91" s="160">
        <v>30.95</v>
      </c>
      <c r="J91" s="171">
        <v>1.03</v>
      </c>
    </row>
    <row r="92" spans="1:10" ht="36" customHeight="1">
      <c r="A92" s="170" t="s">
        <v>215</v>
      </c>
      <c r="B92" s="157" t="s">
        <v>288</v>
      </c>
      <c r="C92" s="156" t="s">
        <v>13</v>
      </c>
      <c r="D92" s="156" t="s">
        <v>289</v>
      </c>
      <c r="E92" s="331" t="s">
        <v>290</v>
      </c>
      <c r="F92" s="331"/>
      <c r="G92" s="158" t="s">
        <v>14</v>
      </c>
      <c r="H92" s="159">
        <v>1.3265</v>
      </c>
      <c r="I92" s="160">
        <v>2.76</v>
      </c>
      <c r="J92" s="171">
        <v>3.66</v>
      </c>
    </row>
    <row r="93" spans="1:10" ht="24" customHeight="1">
      <c r="A93" s="170" t="s">
        <v>215</v>
      </c>
      <c r="B93" s="157" t="s">
        <v>291</v>
      </c>
      <c r="C93" s="156" t="s">
        <v>13</v>
      </c>
      <c r="D93" s="156" t="s">
        <v>292</v>
      </c>
      <c r="E93" s="331" t="s">
        <v>218</v>
      </c>
      <c r="F93" s="331"/>
      <c r="G93" s="158" t="s">
        <v>287</v>
      </c>
      <c r="H93" s="159">
        <v>1.32E-2</v>
      </c>
      <c r="I93" s="160">
        <v>18.05</v>
      </c>
      <c r="J93" s="171">
        <v>0.23</v>
      </c>
    </row>
    <row r="94" spans="1:10" ht="36" customHeight="1">
      <c r="A94" s="170" t="s">
        <v>215</v>
      </c>
      <c r="B94" s="157" t="s">
        <v>293</v>
      </c>
      <c r="C94" s="156" t="s">
        <v>13</v>
      </c>
      <c r="D94" s="156" t="s">
        <v>294</v>
      </c>
      <c r="E94" s="331" t="s">
        <v>218</v>
      </c>
      <c r="F94" s="331"/>
      <c r="G94" s="158" t="s">
        <v>14</v>
      </c>
      <c r="H94" s="159">
        <v>2.1911999999999998</v>
      </c>
      <c r="I94" s="160">
        <v>0.16</v>
      </c>
      <c r="J94" s="171">
        <v>0.35</v>
      </c>
    </row>
    <row r="95" spans="1:10">
      <c r="A95" s="172"/>
      <c r="B95" s="173"/>
      <c r="C95" s="173"/>
      <c r="D95" s="173"/>
      <c r="E95" s="173" t="s">
        <v>227</v>
      </c>
      <c r="F95" s="174">
        <v>6.82</v>
      </c>
      <c r="G95" s="173" t="s">
        <v>228</v>
      </c>
      <c r="H95" s="174">
        <v>0</v>
      </c>
      <c r="I95" s="173" t="s">
        <v>229</v>
      </c>
      <c r="J95" s="175">
        <v>6.82</v>
      </c>
    </row>
    <row r="96" spans="1:10">
      <c r="A96" s="172"/>
      <c r="B96" s="173"/>
      <c r="C96" s="173"/>
      <c r="D96" s="173"/>
      <c r="E96" s="173" t="s">
        <v>230</v>
      </c>
      <c r="F96" s="174">
        <v>18</v>
      </c>
      <c r="G96" s="173"/>
      <c r="H96" s="323" t="s">
        <v>231</v>
      </c>
      <c r="I96" s="323"/>
      <c r="J96" s="175">
        <v>90.01</v>
      </c>
    </row>
    <row r="97" spans="1:10" ht="30" customHeight="1" thickBot="1">
      <c r="A97" s="176"/>
      <c r="B97" s="110"/>
      <c r="C97" s="110"/>
      <c r="D97" s="110"/>
      <c r="E97" s="110"/>
      <c r="F97" s="110"/>
      <c r="G97" s="110" t="s">
        <v>232</v>
      </c>
      <c r="H97" s="177">
        <v>100</v>
      </c>
      <c r="I97" s="110" t="s">
        <v>233</v>
      </c>
      <c r="J97" s="178">
        <v>9001</v>
      </c>
    </row>
    <row r="98" spans="1:10" ht="0.95" customHeight="1" thickTop="1">
      <c r="A98" s="179"/>
      <c r="B98" s="161"/>
      <c r="C98" s="161"/>
      <c r="D98" s="161"/>
      <c r="E98" s="161"/>
      <c r="F98" s="161"/>
      <c r="G98" s="161"/>
      <c r="H98" s="161"/>
      <c r="I98" s="161"/>
      <c r="J98" s="180"/>
    </row>
    <row r="99" spans="1:10" ht="24" customHeight="1">
      <c r="A99" s="106" t="s">
        <v>170</v>
      </c>
      <c r="B99" s="86"/>
      <c r="C99" s="86"/>
      <c r="D99" s="86" t="s">
        <v>149</v>
      </c>
      <c r="E99" s="86"/>
      <c r="F99" s="327"/>
      <c r="G99" s="327"/>
      <c r="H99" s="87"/>
      <c r="I99" s="86"/>
      <c r="J99" s="165">
        <v>468.9</v>
      </c>
    </row>
    <row r="100" spans="1:10" ht="18" customHeight="1">
      <c r="A100" s="104" t="s">
        <v>171</v>
      </c>
      <c r="B100" s="43" t="s">
        <v>2</v>
      </c>
      <c r="C100" s="84" t="s">
        <v>3</v>
      </c>
      <c r="D100" s="84" t="s">
        <v>4</v>
      </c>
      <c r="E100" s="328" t="s">
        <v>202</v>
      </c>
      <c r="F100" s="328"/>
      <c r="G100" s="85" t="s">
        <v>5</v>
      </c>
      <c r="H100" s="43" t="s">
        <v>6</v>
      </c>
      <c r="I100" s="43" t="s">
        <v>176</v>
      </c>
      <c r="J100" s="105" t="s">
        <v>8</v>
      </c>
    </row>
    <row r="101" spans="1:10" ht="24" customHeight="1">
      <c r="A101" s="166" t="s">
        <v>203</v>
      </c>
      <c r="B101" s="89" t="s">
        <v>159</v>
      </c>
      <c r="C101" s="88" t="s">
        <v>133</v>
      </c>
      <c r="D101" s="88" t="s">
        <v>150</v>
      </c>
      <c r="E101" s="329">
        <v>22</v>
      </c>
      <c r="F101" s="329"/>
      <c r="G101" s="90" t="s">
        <v>174</v>
      </c>
      <c r="H101" s="150">
        <v>1</v>
      </c>
      <c r="I101" s="91">
        <v>62.52</v>
      </c>
      <c r="J101" s="167">
        <v>62.52</v>
      </c>
    </row>
    <row r="102" spans="1:10" ht="24" customHeight="1">
      <c r="A102" s="168" t="s">
        <v>205</v>
      </c>
      <c r="B102" s="152" t="s">
        <v>295</v>
      </c>
      <c r="C102" s="151" t="s">
        <v>13</v>
      </c>
      <c r="D102" s="151" t="s">
        <v>296</v>
      </c>
      <c r="E102" s="330" t="s">
        <v>211</v>
      </c>
      <c r="F102" s="330"/>
      <c r="G102" s="153" t="s">
        <v>212</v>
      </c>
      <c r="H102" s="154">
        <v>0.11700000000000001</v>
      </c>
      <c r="I102" s="155">
        <v>13.78</v>
      </c>
      <c r="J102" s="169">
        <v>1.61</v>
      </c>
    </row>
    <row r="103" spans="1:10" ht="24" customHeight="1">
      <c r="A103" s="168" t="s">
        <v>205</v>
      </c>
      <c r="B103" s="152" t="s">
        <v>209</v>
      </c>
      <c r="C103" s="151" t="s">
        <v>13</v>
      </c>
      <c r="D103" s="151" t="s">
        <v>210</v>
      </c>
      <c r="E103" s="330" t="s">
        <v>211</v>
      </c>
      <c r="F103" s="330"/>
      <c r="G103" s="153" t="s">
        <v>212</v>
      </c>
      <c r="H103" s="154">
        <v>4.1790000000000003</v>
      </c>
      <c r="I103" s="155">
        <v>12.69</v>
      </c>
      <c r="J103" s="169">
        <v>53.03</v>
      </c>
    </row>
    <row r="104" spans="1:10" ht="24" customHeight="1">
      <c r="A104" s="170" t="s">
        <v>215</v>
      </c>
      <c r="B104" s="157" t="s">
        <v>297</v>
      </c>
      <c r="C104" s="156" t="s">
        <v>133</v>
      </c>
      <c r="D104" s="156" t="s">
        <v>298</v>
      </c>
      <c r="E104" s="331" t="s">
        <v>218</v>
      </c>
      <c r="F104" s="331"/>
      <c r="G104" s="158" t="s">
        <v>212</v>
      </c>
      <c r="H104" s="159">
        <v>0.12</v>
      </c>
      <c r="I104" s="160">
        <v>65.7</v>
      </c>
      <c r="J104" s="171">
        <v>7.88</v>
      </c>
    </row>
    <row r="105" spans="1:10">
      <c r="A105" s="172"/>
      <c r="B105" s="173"/>
      <c r="C105" s="173"/>
      <c r="D105" s="173"/>
      <c r="E105" s="173" t="s">
        <v>227</v>
      </c>
      <c r="F105" s="174">
        <v>43.6</v>
      </c>
      <c r="G105" s="173" t="s">
        <v>228</v>
      </c>
      <c r="H105" s="174">
        <v>0</v>
      </c>
      <c r="I105" s="173" t="s">
        <v>229</v>
      </c>
      <c r="J105" s="175">
        <v>43.6</v>
      </c>
    </row>
    <row r="106" spans="1:10">
      <c r="A106" s="172"/>
      <c r="B106" s="173"/>
      <c r="C106" s="173"/>
      <c r="D106" s="173"/>
      <c r="E106" s="173" t="s">
        <v>230</v>
      </c>
      <c r="F106" s="174">
        <v>15.63</v>
      </c>
      <c r="G106" s="173"/>
      <c r="H106" s="323" t="s">
        <v>231</v>
      </c>
      <c r="I106" s="323"/>
      <c r="J106" s="175">
        <v>78.150000000000006</v>
      </c>
    </row>
    <row r="107" spans="1:10" ht="30" customHeight="1" thickBot="1">
      <c r="A107" s="176"/>
      <c r="B107" s="110"/>
      <c r="C107" s="110"/>
      <c r="D107" s="110"/>
      <c r="E107" s="110"/>
      <c r="F107" s="110"/>
      <c r="G107" s="110" t="s">
        <v>232</v>
      </c>
      <c r="H107" s="177">
        <v>6</v>
      </c>
      <c r="I107" s="110" t="s">
        <v>233</v>
      </c>
      <c r="J107" s="178">
        <v>468.9</v>
      </c>
    </row>
    <row r="108" spans="1:10" ht="0.95" customHeight="1" thickTop="1">
      <c r="A108" s="179"/>
      <c r="B108" s="161"/>
      <c r="C108" s="161"/>
      <c r="D108" s="161"/>
      <c r="E108" s="161"/>
      <c r="F108" s="161"/>
      <c r="G108" s="161"/>
      <c r="H108" s="161"/>
      <c r="I108" s="161"/>
      <c r="J108" s="180"/>
    </row>
    <row r="109" spans="1:10">
      <c r="A109" s="181"/>
      <c r="B109" s="182"/>
      <c r="C109" s="182"/>
      <c r="D109" s="182"/>
      <c r="E109" s="182"/>
      <c r="F109" s="182"/>
      <c r="G109" s="182"/>
      <c r="H109" s="182"/>
      <c r="I109" s="182"/>
      <c r="J109" s="183"/>
    </row>
    <row r="110" spans="1:10">
      <c r="A110" s="332"/>
      <c r="B110" s="333"/>
      <c r="C110" s="333"/>
      <c r="D110" s="184"/>
      <c r="E110" s="110"/>
      <c r="F110" s="265" t="s">
        <v>17</v>
      </c>
      <c r="G110" s="333"/>
      <c r="H110" s="334">
        <v>74168.52</v>
      </c>
      <c r="I110" s="333"/>
      <c r="J110" s="335"/>
    </row>
    <row r="111" spans="1:10">
      <c r="A111" s="332"/>
      <c r="B111" s="333"/>
      <c r="C111" s="333"/>
      <c r="D111" s="184"/>
      <c r="E111" s="110"/>
      <c r="F111" s="265" t="s">
        <v>18</v>
      </c>
      <c r="G111" s="333"/>
      <c r="H111" s="334">
        <v>18534.2</v>
      </c>
      <c r="I111" s="333"/>
      <c r="J111" s="335"/>
    </row>
    <row r="112" spans="1:10" ht="15" thickBot="1">
      <c r="A112" s="338"/>
      <c r="B112" s="339"/>
      <c r="C112" s="339"/>
      <c r="D112" s="185"/>
      <c r="E112" s="113"/>
      <c r="F112" s="254" t="s">
        <v>19</v>
      </c>
      <c r="G112" s="339"/>
      <c r="H112" s="340">
        <v>92702.720000000001</v>
      </c>
      <c r="I112" s="339"/>
      <c r="J112" s="341"/>
    </row>
    <row r="113" spans="1:10" s="115" customFormat="1" ht="60" customHeight="1">
      <c r="A113" s="186"/>
      <c r="B113" s="186"/>
      <c r="C113" s="186"/>
      <c r="D113" s="186"/>
      <c r="E113" s="186"/>
      <c r="F113" s="186"/>
      <c r="G113" s="186"/>
      <c r="H113" s="186"/>
      <c r="I113" s="186"/>
      <c r="J113" s="186"/>
    </row>
    <row r="114" spans="1:10" s="115" customFormat="1" ht="69.95" customHeight="1">
      <c r="A114" s="336"/>
      <c r="B114" s="337"/>
      <c r="C114" s="337"/>
      <c r="D114" s="337"/>
      <c r="E114" s="337"/>
      <c r="F114" s="337"/>
      <c r="G114" s="337"/>
      <c r="H114" s="337"/>
      <c r="I114" s="337"/>
      <c r="J114" s="337"/>
    </row>
    <row r="115" spans="1:10" s="115" customFormat="1"/>
    <row r="116" spans="1:10" s="115" customFormat="1"/>
    <row r="117" spans="1:10" s="115" customFormat="1"/>
    <row r="118" spans="1:10" s="115" customFormat="1"/>
    <row r="119" spans="1:10" s="115" customFormat="1"/>
    <row r="120" spans="1:10" s="115" customFormat="1"/>
    <row r="121" spans="1:10" s="115" customFormat="1"/>
    <row r="122" spans="1:10" s="115" customFormat="1"/>
    <row r="123" spans="1:10" s="115" customFormat="1"/>
    <row r="124" spans="1:10" s="115" customFormat="1"/>
    <row r="125" spans="1:10" s="115" customFormat="1"/>
    <row r="126" spans="1:10" s="115" customFormat="1"/>
    <row r="127" spans="1:10" s="115" customFormat="1"/>
    <row r="128" spans="1:10" s="115" customFormat="1"/>
    <row r="129" s="115" customFormat="1"/>
    <row r="130" s="115" customFormat="1"/>
    <row r="131" s="115" customFormat="1"/>
    <row r="132" s="115" customFormat="1"/>
    <row r="133" s="115" customFormat="1"/>
    <row r="134" s="115" customFormat="1"/>
    <row r="135" s="115" customFormat="1"/>
    <row r="136" s="115" customFormat="1"/>
    <row r="137" s="115" customFormat="1"/>
    <row r="138" s="115" customFormat="1"/>
    <row r="139" s="115" customFormat="1"/>
    <row r="140" s="115" customFormat="1"/>
    <row r="141" s="115" customFormat="1"/>
    <row r="142" s="115" customFormat="1"/>
    <row r="143" s="115" customFormat="1"/>
    <row r="144" s="115" customFormat="1"/>
    <row r="145" s="115" customFormat="1"/>
    <row r="146" s="115" customFormat="1"/>
    <row r="147" s="115" customFormat="1"/>
    <row r="148" s="115" customFormat="1"/>
    <row r="149" s="115" customFormat="1"/>
    <row r="150" s="115" customFormat="1"/>
    <row r="151" s="115" customFormat="1"/>
    <row r="152" s="115" customFormat="1"/>
    <row r="153" s="115" customFormat="1"/>
    <row r="154" s="115" customFormat="1"/>
    <row r="155" s="115" customFormat="1"/>
    <row r="156" s="115" customFormat="1"/>
    <row r="157" s="115" customFormat="1"/>
    <row r="158" s="115" customFormat="1"/>
    <row r="159" s="115" customFormat="1"/>
    <row r="160" s="115" customFormat="1"/>
    <row r="161" s="115" customFormat="1"/>
    <row r="162" s="115" customFormat="1"/>
    <row r="163" s="115" customFormat="1"/>
    <row r="164" s="115" customFormat="1"/>
    <row r="165" s="115" customFormat="1"/>
    <row r="166" s="115" customFormat="1"/>
    <row r="167" s="115" customFormat="1"/>
    <row r="168" s="115" customFormat="1"/>
    <row r="169" s="115" customFormat="1"/>
    <row r="170" s="115" customFormat="1"/>
    <row r="171" s="115" customFormat="1"/>
    <row r="172" s="115" customFormat="1"/>
    <row r="173" s="115" customFormat="1"/>
    <row r="174" s="115" customFormat="1"/>
    <row r="175" s="115" customFormat="1"/>
    <row r="176" s="115" customFormat="1"/>
    <row r="177" s="115" customFormat="1"/>
    <row r="178" s="115" customFormat="1"/>
    <row r="179" s="115" customFormat="1"/>
    <row r="180" s="115" customFormat="1"/>
    <row r="181" s="115" customFormat="1"/>
    <row r="182" s="115" customFormat="1"/>
    <row r="183" s="115" customFormat="1"/>
    <row r="184" s="115" customFormat="1"/>
    <row r="185" s="115" customFormat="1"/>
    <row r="186" s="115" customFormat="1"/>
    <row r="187" s="115" customFormat="1"/>
    <row r="188" s="115" customFormat="1"/>
    <row r="189" s="115" customFormat="1"/>
    <row r="190" s="115" customFormat="1"/>
    <row r="191" s="115" customFormat="1"/>
    <row r="192" s="115" customFormat="1"/>
    <row r="193" s="115" customFormat="1"/>
    <row r="194" s="115" customFormat="1"/>
    <row r="195" s="115" customFormat="1"/>
    <row r="196" s="115" customFormat="1"/>
    <row r="197" s="115" customFormat="1"/>
    <row r="198" s="115" customFormat="1"/>
    <row r="199" s="115" customFormat="1"/>
    <row r="200" s="115" customFormat="1"/>
    <row r="201" s="115" customFormat="1"/>
    <row r="202" s="115" customFormat="1"/>
    <row r="203" s="115" customFormat="1"/>
    <row r="204" s="115" customFormat="1"/>
    <row r="205" s="115" customFormat="1"/>
    <row r="206" s="115" customFormat="1"/>
    <row r="207" s="115" customFormat="1"/>
    <row r="208" s="115" customFormat="1"/>
    <row r="209" s="115" customFormat="1"/>
    <row r="210" s="115" customFormat="1"/>
    <row r="211" s="115" customFormat="1"/>
    <row r="212" s="115" customFormat="1"/>
    <row r="213" s="115" customFormat="1"/>
    <row r="214" s="115" customFormat="1"/>
    <row r="215" s="115" customFormat="1"/>
    <row r="216" s="115" customFormat="1"/>
    <row r="217" s="115" customFormat="1"/>
    <row r="218" s="115" customFormat="1"/>
    <row r="219" s="115" customFormat="1"/>
    <row r="220" s="115" customFormat="1"/>
    <row r="221" s="115" customFormat="1"/>
    <row r="222" s="115" customFormat="1"/>
    <row r="223" s="115" customFormat="1"/>
    <row r="224" s="115" customFormat="1"/>
    <row r="225" s="115" customFormat="1"/>
    <row r="226" s="115" customFormat="1"/>
    <row r="227" s="115" customFormat="1"/>
    <row r="228" s="115" customFormat="1"/>
    <row r="229" s="115" customFormat="1"/>
    <row r="230" s="115" customFormat="1"/>
    <row r="231" s="115" customFormat="1"/>
    <row r="232" s="115" customFormat="1"/>
    <row r="233" s="115" customFormat="1"/>
    <row r="234" s="115" customFormat="1"/>
    <row r="235" s="115" customFormat="1"/>
    <row r="236" s="115" customFormat="1"/>
    <row r="237" s="115" customFormat="1"/>
    <row r="238" s="115" customFormat="1"/>
    <row r="239" s="115" customFormat="1"/>
    <row r="240" s="115" customFormat="1"/>
    <row r="241" s="115" customFormat="1"/>
    <row r="242" s="115" customFormat="1"/>
    <row r="243" s="115" customFormat="1"/>
    <row r="244" s="115" customFormat="1"/>
    <row r="245" s="115" customFormat="1"/>
    <row r="246" s="115" customFormat="1"/>
    <row r="247" s="115" customFormat="1"/>
    <row r="248" s="115" customFormat="1"/>
    <row r="249" s="115" customFormat="1"/>
    <row r="250" s="115" customFormat="1"/>
    <row r="251" s="115" customFormat="1"/>
    <row r="252" s="115" customFormat="1"/>
    <row r="253" s="115" customFormat="1"/>
    <row r="254" s="115" customFormat="1"/>
    <row r="255" s="115" customFormat="1"/>
    <row r="256" s="115" customFormat="1"/>
    <row r="257" s="115" customFormat="1"/>
    <row r="258" s="115" customFormat="1"/>
    <row r="259" s="115" customFormat="1"/>
    <row r="260" s="115" customFormat="1"/>
    <row r="261" s="115" customFormat="1"/>
    <row r="262" s="115" customFormat="1"/>
    <row r="263" s="115" customFormat="1"/>
    <row r="264" s="115" customFormat="1"/>
    <row r="265" s="115" customFormat="1"/>
    <row r="266" s="115" customFormat="1"/>
    <row r="267" s="115" customFormat="1"/>
    <row r="268" s="115" customFormat="1"/>
    <row r="269" s="115" customFormat="1"/>
    <row r="270" s="115" customFormat="1"/>
    <row r="271" s="115" customFormat="1"/>
    <row r="272" s="115" customFormat="1"/>
    <row r="273" s="115" customFormat="1"/>
    <row r="274" s="115" customFormat="1"/>
    <row r="275" s="115" customFormat="1"/>
    <row r="276" s="115" customFormat="1"/>
    <row r="277" s="115" customFormat="1"/>
    <row r="278" s="115" customFormat="1"/>
    <row r="279" s="115" customFormat="1"/>
    <row r="280" s="115" customFormat="1"/>
    <row r="281" s="115" customFormat="1"/>
    <row r="282" s="115" customFormat="1"/>
    <row r="283" s="115" customFormat="1"/>
    <row r="284" s="115" customFormat="1"/>
    <row r="285" s="115" customFormat="1"/>
    <row r="286" s="115" customFormat="1"/>
    <row r="287" s="115" customFormat="1"/>
    <row r="288" s="115" customFormat="1"/>
    <row r="289" s="115" customFormat="1"/>
    <row r="290" s="115" customFormat="1"/>
    <row r="291" s="115" customFormat="1"/>
    <row r="292" s="115" customFormat="1"/>
    <row r="293" s="115" customFormat="1"/>
    <row r="294" s="115" customFormat="1"/>
    <row r="295" s="115" customFormat="1"/>
    <row r="296" s="115" customFormat="1"/>
    <row r="297" s="115" customFormat="1"/>
    <row r="298" s="115" customFormat="1"/>
    <row r="299" s="115" customFormat="1"/>
    <row r="300" s="115" customFormat="1"/>
    <row r="301" s="115" customFormat="1"/>
    <row r="302" s="115" customFormat="1"/>
    <row r="303" s="115" customFormat="1"/>
    <row r="304" s="115" customFormat="1"/>
    <row r="305" s="115" customFormat="1"/>
    <row r="306" s="115" customFormat="1"/>
    <row r="307" s="115" customFormat="1"/>
    <row r="308" s="115" customFormat="1"/>
    <row r="309" s="115" customFormat="1"/>
    <row r="310" s="115" customFormat="1"/>
    <row r="311" s="115" customFormat="1"/>
    <row r="312" s="115" customFormat="1"/>
    <row r="313" s="115" customFormat="1"/>
    <row r="314" s="115" customFormat="1"/>
    <row r="315" s="115" customFormat="1"/>
    <row r="316" s="115" customFormat="1"/>
    <row r="317" s="115" customFormat="1"/>
    <row r="318" s="115" customFormat="1"/>
    <row r="319" s="115" customFormat="1"/>
    <row r="320" s="115" customFormat="1"/>
    <row r="321" s="115" customFormat="1"/>
    <row r="322" s="115" customFormat="1"/>
    <row r="323" s="115" customFormat="1"/>
    <row r="324" s="115" customFormat="1"/>
    <row r="325" s="115" customFormat="1"/>
    <row r="326" s="115" customFormat="1"/>
    <row r="327" s="115" customFormat="1"/>
    <row r="328" s="115" customFormat="1"/>
    <row r="329" s="115" customFormat="1"/>
    <row r="330" s="115" customFormat="1"/>
    <row r="331" s="115" customFormat="1"/>
    <row r="332" s="115" customFormat="1"/>
    <row r="333" s="115" customFormat="1"/>
    <row r="334" s="115" customFormat="1"/>
    <row r="335" s="115" customFormat="1"/>
    <row r="336" s="115" customFormat="1"/>
    <row r="337" s="115" customFormat="1"/>
    <row r="338" s="115" customFormat="1"/>
    <row r="339" s="115" customFormat="1"/>
    <row r="340" s="115" customFormat="1"/>
    <row r="341" s="115" customFormat="1"/>
    <row r="342" s="115" customFormat="1"/>
    <row r="343" s="115" customFormat="1"/>
    <row r="344" s="115" customFormat="1"/>
    <row r="345" s="115" customFormat="1"/>
    <row r="346" s="115" customFormat="1"/>
    <row r="347" s="115" customFormat="1"/>
    <row r="348" s="115" customFormat="1"/>
    <row r="349" s="115" customFormat="1"/>
    <row r="350" s="115" customFormat="1"/>
    <row r="351" s="115" customFormat="1"/>
    <row r="352" s="115" customFormat="1"/>
    <row r="353" s="115" customFormat="1"/>
    <row r="354" s="115" customFormat="1"/>
    <row r="355" s="115" customFormat="1"/>
    <row r="356" s="115" customFormat="1"/>
    <row r="357" s="115" customFormat="1"/>
    <row r="358" s="115" customFormat="1"/>
    <row r="359" s="115" customFormat="1"/>
    <row r="360" s="115" customFormat="1"/>
    <row r="361" s="115" customFormat="1"/>
    <row r="362" s="115" customFormat="1"/>
    <row r="363" s="115" customFormat="1"/>
    <row r="364" s="115" customFormat="1"/>
    <row r="365" s="115" customFormat="1"/>
    <row r="366" s="115" customFormat="1"/>
    <row r="367" s="115" customFormat="1"/>
  </sheetData>
  <mergeCells count="94">
    <mergeCell ref="A114:J114"/>
    <mergeCell ref="A111:C111"/>
    <mergeCell ref="F111:G111"/>
    <mergeCell ref="H111:J111"/>
    <mergeCell ref="A112:C112"/>
    <mergeCell ref="F112:G112"/>
    <mergeCell ref="H112:J112"/>
    <mergeCell ref="E104:F104"/>
    <mergeCell ref="H106:I106"/>
    <mergeCell ref="A110:C110"/>
    <mergeCell ref="F110:G110"/>
    <mergeCell ref="H110:J110"/>
    <mergeCell ref="H96:I96"/>
    <mergeCell ref="F99:G99"/>
    <mergeCell ref="E100:F100"/>
    <mergeCell ref="E102:F102"/>
    <mergeCell ref="E103:F103"/>
    <mergeCell ref="E101:F101"/>
    <mergeCell ref="E87:F87"/>
    <mergeCell ref="E88:F88"/>
    <mergeCell ref="E89:F89"/>
    <mergeCell ref="E90:F90"/>
    <mergeCell ref="E91:F91"/>
    <mergeCell ref="E92:F92"/>
    <mergeCell ref="E93:F93"/>
    <mergeCell ref="E94:F94"/>
    <mergeCell ref="E86:F86"/>
    <mergeCell ref="H70:I70"/>
    <mergeCell ref="E73:F73"/>
    <mergeCell ref="E74:F74"/>
    <mergeCell ref="E75:F75"/>
    <mergeCell ref="E76:F76"/>
    <mergeCell ref="E77:F77"/>
    <mergeCell ref="E78:F78"/>
    <mergeCell ref="E79:F79"/>
    <mergeCell ref="H81:I81"/>
    <mergeCell ref="F84:G84"/>
    <mergeCell ref="E85:F85"/>
    <mergeCell ref="H61:I61"/>
    <mergeCell ref="E64:F64"/>
    <mergeCell ref="E65:F65"/>
    <mergeCell ref="E66:F66"/>
    <mergeCell ref="E67:F67"/>
    <mergeCell ref="E68:F68"/>
    <mergeCell ref="E54:F54"/>
    <mergeCell ref="E55:F55"/>
    <mergeCell ref="E56:F56"/>
    <mergeCell ref="E57:F57"/>
    <mergeCell ref="E58:F58"/>
    <mergeCell ref="E59:F59"/>
    <mergeCell ref="E53:F53"/>
    <mergeCell ref="E36:F36"/>
    <mergeCell ref="E37:F37"/>
    <mergeCell ref="E38:F38"/>
    <mergeCell ref="H40:I40"/>
    <mergeCell ref="E43:F43"/>
    <mergeCell ref="E44:F44"/>
    <mergeCell ref="E45:F45"/>
    <mergeCell ref="E46:F46"/>
    <mergeCell ref="E47:F47"/>
    <mergeCell ref="E48:F48"/>
    <mergeCell ref="H50:I50"/>
    <mergeCell ref="E35:F35"/>
    <mergeCell ref="E18:F18"/>
    <mergeCell ref="E19:F19"/>
    <mergeCell ref="E20:F20"/>
    <mergeCell ref="H22:I22"/>
    <mergeCell ref="F25:G25"/>
    <mergeCell ref="E26:F26"/>
    <mergeCell ref="E27:F27"/>
    <mergeCell ref="E28:F28"/>
    <mergeCell ref="E29:F29"/>
    <mergeCell ref="H31:I31"/>
    <mergeCell ref="F34:G34"/>
    <mergeCell ref="H15:I15"/>
    <mergeCell ref="A3:J3"/>
    <mergeCell ref="F4:G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C1:D1"/>
    <mergeCell ref="E1:F1"/>
    <mergeCell ref="G1:H1"/>
    <mergeCell ref="I1:J1"/>
    <mergeCell ref="C2:D2"/>
    <mergeCell ref="E2:F2"/>
    <mergeCell ref="G2:H2"/>
    <mergeCell ref="I2:J2"/>
  </mergeCells>
  <pageMargins left="0.51181102362204722" right="0.51181102362204722" top="0.98425196850393704" bottom="0.98425196850393704" header="0.51181102362204722" footer="0.51181102362204722"/>
  <pageSetup paperSize="9" scale="50" fitToHeight="0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Orçamento Sintético</vt:lpstr>
      <vt:lpstr>Cronograma</vt:lpstr>
      <vt:lpstr>Encargos Sociais</vt:lpstr>
      <vt:lpstr>BDI</vt:lpstr>
      <vt:lpstr>Orçamento Analítico</vt:lpstr>
      <vt:lpstr>BDI!Area_de_impressao</vt:lpstr>
      <vt:lpstr>Cronograma!Area_de_impressao</vt:lpstr>
      <vt:lpstr>'Encargos Sociais'!Area_de_impressao</vt:lpstr>
      <vt:lpstr>'Orçamento Analítico'!Area_de_impressao</vt:lpstr>
      <vt:lpstr>'Orçamento Sintético'!Area_de_impressao</vt:lpstr>
      <vt:lpstr>'Orçamento Analítico'!Titulos_de_impressao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Leandro Richard Assunção Meneses</cp:lastModifiedBy>
  <cp:revision>0</cp:revision>
  <cp:lastPrinted>2021-09-15T18:26:20Z</cp:lastPrinted>
  <dcterms:created xsi:type="dcterms:W3CDTF">2020-09-15T14:35:04Z</dcterms:created>
  <dcterms:modified xsi:type="dcterms:W3CDTF">2021-09-15T18:26:24Z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aa03b6-11ab-4b66-82fe-803fbf954276_Enabled">
    <vt:lpwstr>true</vt:lpwstr>
  </property>
  <property fmtid="{D5CDD505-2E9C-101B-9397-08002B2CF9AE}" pid="3" name="MSIP_Label_60aa03b6-11ab-4b66-82fe-803fbf954276_SetDate">
    <vt:lpwstr>2021-05-03T17:43:14Z</vt:lpwstr>
  </property>
  <property fmtid="{D5CDD505-2E9C-101B-9397-08002B2CF9AE}" pid="4" name="MSIP_Label_60aa03b6-11ab-4b66-82fe-803fbf954276_Method">
    <vt:lpwstr>Privileged</vt:lpwstr>
  </property>
  <property fmtid="{D5CDD505-2E9C-101B-9397-08002B2CF9AE}" pid="5" name="MSIP_Label_60aa03b6-11ab-4b66-82fe-803fbf954276_Name">
    <vt:lpwstr>Pública</vt:lpwstr>
  </property>
  <property fmtid="{D5CDD505-2E9C-101B-9397-08002B2CF9AE}" pid="6" name="MSIP_Label_60aa03b6-11ab-4b66-82fe-803fbf954276_SiteId">
    <vt:lpwstr>c45ab305-6c94-4ace-b7ae-5810e4d26b68</vt:lpwstr>
  </property>
  <property fmtid="{D5CDD505-2E9C-101B-9397-08002B2CF9AE}" pid="7" name="MSIP_Label_60aa03b6-11ab-4b66-82fe-803fbf954276_ActionId">
    <vt:lpwstr>6088e1a0-4aff-4c38-bbc0-9c3a18cabc60</vt:lpwstr>
  </property>
  <property fmtid="{D5CDD505-2E9C-101B-9397-08002B2CF9AE}" pid="8" name="MSIP_Label_60aa03b6-11ab-4b66-82fe-803fbf954276_ContentBits">
    <vt:lpwstr>0</vt:lpwstr>
  </property>
</Properties>
</file>