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mslsdrfs-30\nupro\2. ENGENHARIA - OBRAS\3.0 OBRAS A INICIAR\3.24 MANUTENÇÃO PREDIAL\TERMO DE REFERÊNCIA - 11-05-22\BDI\"/>
    </mc:Choice>
  </mc:AlternateContent>
  <xr:revisionPtr revIDLastSave="0" documentId="8_{79F0AED2-6523-4CB1-B872-76719B5DCA9C}" xr6:coauthVersionLast="47" xr6:coauthVersionMax="47" xr10:uidLastSave="{00000000-0000-0000-0000-000000000000}"/>
  <bookViews>
    <workbookView xWindow="-120" yWindow="-120" windowWidth="20730" windowHeight="11160" xr2:uid="{0036F4B5-3363-4814-8251-76026D8E7130}"/>
  </bookViews>
  <sheets>
    <sheet name="ENCARGOS SOCIAIS" sheetId="2" r:id="rId1"/>
    <sheet name="BDI" sheetId="1" r:id="rId2"/>
  </sheets>
  <definedNames>
    <definedName name="_xlnm.Print_Area" localSheetId="1">BDI!$A$1:$D$47</definedName>
    <definedName name="_xlnm.Print_Area" localSheetId="0">'ENCARGOS SOCIAIS'!$A$1:$D$50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2" l="1"/>
  <c r="C45" i="2"/>
  <c r="D38" i="2"/>
  <c r="C38" i="2"/>
  <c r="D26" i="2"/>
  <c r="C26" i="2"/>
  <c r="D37" i="1"/>
  <c r="D29" i="1"/>
  <c r="D44" i="1" s="1"/>
  <c r="D25" i="1"/>
  <c r="D47" i="2" l="1"/>
  <c r="C48" i="2"/>
  <c r="C47" i="2"/>
  <c r="C49" i="2" s="1"/>
  <c r="C50" i="2" s="1"/>
  <c r="D48" i="2"/>
  <c r="D49" i="2" l="1"/>
  <c r="D50" i="2" s="1"/>
</calcChain>
</file>

<file path=xl/sharedStrings.xml><?xml version="1.0" encoding="utf-8"?>
<sst xmlns="http://schemas.openxmlformats.org/spreadsheetml/2006/main" count="117" uniqueCount="104">
  <si>
    <t>SESI-SERVIÇO SOCIAL DA INDUSTRIA</t>
  </si>
  <si>
    <t>SERVIÇOS DE MANUTENÇÃO PREDIAL - SESI</t>
  </si>
  <si>
    <t>ENCARGOS SOCIAIS DESONERADOS</t>
  </si>
  <si>
    <t>HORISTA=83,87%</t>
  </si>
  <si>
    <t>MENSALISTA=47,51%</t>
  </si>
  <si>
    <t xml:space="preserve">B.D.I.PADRÃO =25,00%                  </t>
  </si>
  <si>
    <t>DATA REFERÊNCIA TÉCNICA: MAR/2022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</si>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</sst>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23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name val="Arial Black"/>
      <family val="2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2" borderId="3" xfId="0" applyFill="1" applyBorder="1"/>
    <xf numFmtId="0" fontId="0" fillId="2" borderId="0" xfId="0" applyFill="1"/>
    <xf numFmtId="49" fontId="0" fillId="0" borderId="0" xfId="0" applyNumberFormat="1"/>
    <xf numFmtId="0" fontId="5" fillId="0" borderId="0" xfId="2" applyFont="1" applyAlignment="1">
      <alignment vertical="center"/>
    </xf>
    <xf numFmtId="44" fontId="6" fillId="0" borderId="0" xfId="1" applyFont="1" applyFill="1"/>
    <xf numFmtId="0" fontId="4" fillId="0" borderId="0" xfId="0" applyFont="1"/>
    <xf numFmtId="2" fontId="7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2" fillId="0" borderId="0" xfId="1" applyFont="1" applyFill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44" fontId="8" fillId="0" borderId="0" xfId="1" applyFont="1" applyFill="1" applyAlignment="1">
      <alignment wrapText="1"/>
    </xf>
    <xf numFmtId="0" fontId="2" fillId="0" borderId="0" xfId="0" applyFont="1"/>
    <xf numFmtId="2" fontId="0" fillId="0" borderId="0" xfId="0" applyNumberFormat="1"/>
    <xf numFmtId="0" fontId="9" fillId="0" borderId="0" xfId="2" applyFont="1" applyAlignment="1">
      <alignment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vertical="top" wrapText="1"/>
    </xf>
    <xf numFmtId="44" fontId="10" fillId="0" borderId="0" xfId="1" applyFont="1" applyFill="1" applyAlignment="1">
      <alignment vertical="top" wrapText="1"/>
    </xf>
    <xf numFmtId="0" fontId="7" fillId="0" borderId="0" xfId="0" applyFont="1"/>
    <xf numFmtId="44" fontId="11" fillId="0" borderId="0" xfId="1" applyFont="1" applyFill="1" applyAlignment="1">
      <alignment horizontal="center"/>
    </xf>
    <xf numFmtId="0" fontId="10" fillId="3" borderId="0" xfId="0" applyFont="1" applyFill="1" applyAlignment="1">
      <alignment vertical="top" wrapText="1"/>
    </xf>
    <xf numFmtId="0" fontId="12" fillId="0" borderId="0" xfId="0" applyFont="1"/>
    <xf numFmtId="10" fontId="13" fillId="3" borderId="0" xfId="0" applyNumberFormat="1" applyFont="1" applyFill="1" applyAlignment="1">
      <alignment horizontal="left" vertical="top" wrapText="1"/>
    </xf>
    <xf numFmtId="0" fontId="1" fillId="0" borderId="0" xfId="3"/>
    <xf numFmtId="49" fontId="14" fillId="4" borderId="4" xfId="3" applyNumberFormat="1" applyFont="1" applyFill="1" applyBorder="1" applyAlignment="1">
      <alignment horizontal="center" vertical="center"/>
    </xf>
    <xf numFmtId="49" fontId="14" fillId="4" borderId="5" xfId="3" applyNumberFormat="1" applyFont="1" applyFill="1" applyBorder="1" applyAlignment="1">
      <alignment horizontal="center" vertical="center"/>
    </xf>
    <xf numFmtId="49" fontId="14" fillId="2" borderId="6" xfId="3" applyNumberFormat="1" applyFont="1" applyFill="1" applyBorder="1" applyAlignment="1">
      <alignment horizontal="center" vertical="center"/>
    </xf>
    <xf numFmtId="49" fontId="14" fillId="2" borderId="0" xfId="3" applyNumberFormat="1" applyFont="1" applyFill="1" applyAlignment="1">
      <alignment horizontal="center" vertical="center"/>
    </xf>
    <xf numFmtId="49" fontId="14" fillId="4" borderId="7" xfId="3" applyNumberFormat="1" applyFont="1" applyFill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164" fontId="17" fillId="0" borderId="12" xfId="3" applyNumberFormat="1" applyFont="1" applyBorder="1" applyAlignment="1">
      <alignment horizontal="center" vertical="center" wrapText="1"/>
    </xf>
    <xf numFmtId="0" fontId="17" fillId="0" borderId="13" xfId="3" applyFont="1" applyBorder="1" applyAlignment="1">
      <alignment horizontal="justify" vertical="center" wrapText="1"/>
    </xf>
    <xf numFmtId="0" fontId="17" fillId="0" borderId="14" xfId="3" applyFont="1" applyBorder="1" applyAlignment="1">
      <alignment horizontal="justify" vertical="center" wrapText="1"/>
    </xf>
    <xf numFmtId="0" fontId="17" fillId="0" borderId="15" xfId="3" applyFont="1" applyBorder="1" applyAlignment="1">
      <alignment horizontal="center" vertical="center"/>
    </xf>
    <xf numFmtId="0" fontId="16" fillId="0" borderId="15" xfId="3" applyFont="1" applyBorder="1" applyAlignment="1">
      <alignment vertical="center"/>
    </xf>
    <xf numFmtId="10" fontId="16" fillId="0" borderId="16" xfId="4" applyNumberFormat="1" applyFont="1" applyBorder="1" applyAlignment="1" applyProtection="1">
      <alignment horizontal="center" vertical="center"/>
      <protection locked="0"/>
    </xf>
    <xf numFmtId="0" fontId="17" fillId="0" borderId="17" xfId="3" applyFont="1" applyBorder="1" applyAlignment="1">
      <alignment horizontal="right" vertical="center"/>
    </xf>
    <xf numFmtId="0" fontId="17" fillId="0" borderId="18" xfId="3" applyFont="1" applyBorder="1" applyAlignment="1">
      <alignment horizontal="right" vertical="center"/>
    </xf>
    <xf numFmtId="10" fontId="17" fillId="0" borderId="19" xfId="4" applyNumberFormat="1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6" fillId="0" borderId="20" xfId="3" applyFont="1" applyBorder="1" applyAlignment="1">
      <alignment horizontal="left" vertical="center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0" fontId="16" fillId="0" borderId="23" xfId="3" applyFont="1" applyBorder="1" applyAlignment="1">
      <alignment horizontal="left" vertical="center"/>
    </xf>
    <xf numFmtId="10" fontId="16" fillId="0" borderId="24" xfId="4" applyNumberFormat="1" applyFont="1" applyBorder="1" applyAlignment="1" applyProtection="1">
      <alignment horizontal="center" vertical="center"/>
      <protection locked="0"/>
    </xf>
    <xf numFmtId="0" fontId="17" fillId="0" borderId="23" xfId="3" applyFont="1" applyBorder="1" applyAlignment="1">
      <alignment horizontal="center" vertical="center"/>
    </xf>
    <xf numFmtId="0" fontId="16" fillId="0" borderId="20" xfId="3" applyFont="1" applyBorder="1" applyAlignment="1">
      <alignment vertical="center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0" fontId="16" fillId="0" borderId="25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6" fillId="0" borderId="6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7" fillId="0" borderId="25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17" fillId="0" borderId="27" xfId="3" applyFont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  <xf numFmtId="0" fontId="17" fillId="0" borderId="29" xfId="3" applyFont="1" applyBorder="1" applyAlignment="1">
      <alignment horizontal="center" vertical="center"/>
    </xf>
    <xf numFmtId="0" fontId="16" fillId="0" borderId="6" xfId="3" applyFont="1" applyBorder="1" applyAlignment="1">
      <alignment horizontal="right" vertical="center"/>
    </xf>
    <xf numFmtId="0" fontId="16" fillId="0" borderId="0" xfId="3" applyFont="1" applyAlignment="1">
      <alignment horizontal="right" vertical="center"/>
    </xf>
    <xf numFmtId="165" fontId="18" fillId="0" borderId="0" xfId="4" applyNumberFormat="1" applyFont="1" applyBorder="1" applyAlignment="1">
      <alignment vertical="center"/>
    </xf>
    <xf numFmtId="0" fontId="9" fillId="0" borderId="25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10" fontId="19" fillId="4" borderId="26" xfId="3" applyNumberFormat="1" applyFont="1" applyFill="1" applyBorder="1" applyAlignment="1">
      <alignment horizontal="center" vertical="center"/>
    </xf>
    <xf numFmtId="0" fontId="9" fillId="0" borderId="27" xfId="3" applyFont="1" applyBorder="1" applyAlignment="1">
      <alignment horizontal="center" vertical="center" wrapText="1"/>
    </xf>
    <xf numFmtId="0" fontId="9" fillId="0" borderId="28" xfId="3" applyFont="1" applyBorder="1" applyAlignment="1">
      <alignment horizontal="center" vertical="center" wrapText="1"/>
    </xf>
    <xf numFmtId="10" fontId="19" fillId="4" borderId="29" xfId="3" applyNumberFormat="1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10" fontId="9" fillId="0" borderId="0" xfId="3" applyNumberFormat="1" applyFont="1" applyAlignment="1">
      <alignment vertical="center"/>
    </xf>
    <xf numFmtId="0" fontId="1" fillId="0" borderId="6" xfId="3" applyBorder="1"/>
    <xf numFmtId="44" fontId="9" fillId="0" borderId="0" xfId="1" applyFon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0" fillId="0" borderId="32" xfId="0" applyFont="1" applyBorder="1"/>
    <xf numFmtId="0" fontId="20" fillId="0" borderId="33" xfId="0" applyFont="1" applyBorder="1"/>
    <xf numFmtId="0" fontId="0" fillId="0" borderId="34" xfId="0" applyBorder="1"/>
    <xf numFmtId="0" fontId="4" fillId="5" borderId="35" xfId="0" applyFont="1" applyFill="1" applyBorder="1"/>
    <xf numFmtId="0" fontId="4" fillId="5" borderId="36" xfId="0" applyFont="1" applyFill="1" applyBorder="1"/>
    <xf numFmtId="0" fontId="21" fillId="5" borderId="37" xfId="0" applyFont="1" applyFill="1" applyBorder="1" applyAlignment="1">
      <alignment horizontal="center"/>
    </xf>
    <xf numFmtId="0" fontId="4" fillId="0" borderId="35" xfId="0" applyFont="1" applyBorder="1"/>
    <xf numFmtId="10" fontId="4" fillId="0" borderId="37" xfId="5" applyNumberFormat="1" applyFont="1" applyFill="1" applyBorder="1" applyAlignment="1">
      <alignment horizontal="center"/>
    </xf>
    <xf numFmtId="0" fontId="20" fillId="0" borderId="34" xfId="0" applyFont="1" applyBorder="1"/>
    <xf numFmtId="10" fontId="20" fillId="0" borderId="37" xfId="5" applyNumberFormat="1" applyFont="1" applyFill="1" applyBorder="1" applyAlignment="1">
      <alignment horizontal="center"/>
    </xf>
    <xf numFmtId="10" fontId="4" fillId="5" borderId="37" xfId="0" applyNumberFormat="1" applyFont="1" applyFill="1" applyBorder="1" applyAlignment="1">
      <alignment horizontal="center"/>
    </xf>
    <xf numFmtId="10" fontId="4" fillId="0" borderId="37" xfId="0" applyNumberFormat="1" applyFont="1" applyBorder="1" applyAlignment="1">
      <alignment horizontal="center"/>
    </xf>
    <xf numFmtId="0" fontId="22" fillId="0" borderId="35" xfId="0" applyFont="1" applyBorder="1"/>
    <xf numFmtId="10" fontId="20" fillId="0" borderId="37" xfId="0" applyNumberFormat="1" applyFont="1" applyBorder="1" applyAlignment="1">
      <alignment horizontal="center"/>
    </xf>
    <xf numFmtId="0" fontId="22" fillId="0" borderId="35" xfId="0" applyFont="1" applyBorder="1" applyAlignment="1">
      <alignment wrapText="1"/>
    </xf>
    <xf numFmtId="0" fontId="0" fillId="0" borderId="38" xfId="0" applyBorder="1"/>
    <xf numFmtId="0" fontId="4" fillId="0" borderId="39" xfId="0" applyFont="1" applyBorder="1"/>
    <xf numFmtId="10" fontId="20" fillId="0" borderId="40" xfId="0" applyNumberFormat="1" applyFont="1" applyBorder="1" applyAlignment="1">
      <alignment horizontal="center"/>
    </xf>
  </cellXfs>
  <cellStyles count="6">
    <cellStyle name="Moeda" xfId="1" builtinId="4"/>
    <cellStyle name="Normal" xfId="0" builtinId="0"/>
    <cellStyle name="Normal 2 2 2" xfId="3" xr:uid="{862B6D1B-2A5E-4895-B00E-A44E754C08E5}"/>
    <cellStyle name="Normal 3" xfId="2" xr:uid="{A28CDDAC-91E1-497D-9E61-E7D11579DD5C}"/>
    <cellStyle name="Porcentagem 2 2" xfId="5" xr:uid="{8DF31FE1-A224-4131-A95B-D4BB8E6B4AAC}"/>
    <cellStyle name="Vírgula 4 3" xfId="4" xr:uid="{1A997478-477A-49E5-909E-83F0CB71C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:a16="http://schemas.microsoft.com/office/drawing/2014/main" id="{A99418F6-1424-4A24-8FC9-65FA0B5B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21B49FF2-BB63-45ED-92C1-4A7620AC6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CFCF7BA7-583C-457D-B075-44CD9AC6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id="{EA2471C4-2D5F-49BD-B373-BB8E9997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A9F9-8AE2-48F9-8FA4-71A2FA2811F4}">
  <dimension ref="A1:P50"/>
  <sheetViews>
    <sheetView tabSelected="1" view="pageBreakPreview" topLeftCell="A24" zoomScale="80" zoomScaleNormal="100" zoomScaleSheetLayoutView="80" workbookViewId="0">
      <selection activeCell="D45" sqref="D45"/>
    </sheetView>
  </sheetViews>
  <sheetFormatPr defaultRowHeight="14.25" x14ac:dyDescent="0.2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 x14ac:dyDescent="0.2">
      <c r="A1" s="1"/>
      <c r="B1" s="2"/>
      <c r="C1" s="2"/>
      <c r="F1" s="3"/>
      <c r="G1" s="4"/>
      <c r="H1" s="4"/>
      <c r="I1" s="4"/>
    </row>
    <row r="2" spans="1:16" x14ac:dyDescent="0.2">
      <c r="A2" s="5"/>
      <c r="B2" s="6"/>
      <c r="C2" s="6"/>
      <c r="F2" s="3"/>
      <c r="G2" s="4"/>
      <c r="H2" s="4"/>
      <c r="I2" s="4"/>
    </row>
    <row r="3" spans="1:16" x14ac:dyDescent="0.2">
      <c r="A3" s="5"/>
      <c r="B3" s="6"/>
      <c r="C3" s="6"/>
      <c r="F3" s="3"/>
      <c r="G3" s="4"/>
      <c r="H3" s="4"/>
      <c r="I3" s="4"/>
    </row>
    <row r="4" spans="1:16" x14ac:dyDescent="0.2">
      <c r="A4" s="5"/>
      <c r="B4" s="6"/>
      <c r="C4" s="6"/>
      <c r="F4" s="3"/>
      <c r="G4" s="4"/>
      <c r="H4" s="4"/>
      <c r="I4" s="4"/>
    </row>
    <row r="5" spans="1:16" ht="15.75" x14ac:dyDescent="0.25">
      <c r="A5" s="7"/>
      <c r="B5" s="8" t="s">
        <v>0</v>
      </c>
      <c r="C5" s="9"/>
      <c r="D5" s="10"/>
      <c r="E5" s="10"/>
      <c r="F5" s="11"/>
      <c r="G5" s="12"/>
      <c r="H5" s="13"/>
      <c r="I5" s="13"/>
    </row>
    <row r="6" spans="1:16" ht="33" customHeight="1" x14ac:dyDescent="0.25">
      <c r="A6" s="7"/>
      <c r="B6" s="14" t="s">
        <v>1</v>
      </c>
      <c r="C6" s="14"/>
      <c r="D6" s="14"/>
      <c r="E6" s="15"/>
      <c r="F6" s="16"/>
      <c r="G6" s="17"/>
      <c r="H6" s="17"/>
      <c r="I6" s="17"/>
    </row>
    <row r="7" spans="1:16" ht="15" x14ac:dyDescent="0.25">
      <c r="A7" s="7"/>
      <c r="B7" s="18" t="s">
        <v>2</v>
      </c>
      <c r="C7" s="13"/>
      <c r="E7" s="18"/>
      <c r="F7" s="19"/>
      <c r="H7" s="13"/>
      <c r="I7" s="13"/>
    </row>
    <row r="8" spans="1:16" ht="15.75" x14ac:dyDescent="0.2">
      <c r="A8" s="7"/>
      <c r="B8" s="20" t="s">
        <v>3</v>
      </c>
      <c r="G8" s="12"/>
    </row>
    <row r="9" spans="1:16" ht="15.75" x14ac:dyDescent="0.25">
      <c r="A9" s="7"/>
      <c r="B9" s="20" t="s">
        <v>4</v>
      </c>
      <c r="E9" s="18"/>
      <c r="F9" s="18"/>
      <c r="G9" s="18"/>
      <c r="H9" s="18"/>
      <c r="I9" s="18"/>
      <c r="J9" s="18"/>
      <c r="K9" s="21"/>
    </row>
    <row r="10" spans="1:16" ht="15.75" x14ac:dyDescent="0.25">
      <c r="A10" s="7"/>
      <c r="B10" s="20"/>
      <c r="C10" s="22" t="s">
        <v>5</v>
      </c>
      <c r="D10" s="22"/>
      <c r="E10" s="18"/>
      <c r="F10" s="18"/>
      <c r="G10" s="18"/>
      <c r="H10" s="18"/>
      <c r="I10" s="18"/>
      <c r="J10" s="18"/>
      <c r="K10" s="21"/>
    </row>
    <row r="11" spans="1:16" ht="15.75" x14ac:dyDescent="0.25">
      <c r="A11" s="7"/>
      <c r="B11" s="20"/>
      <c r="C11" s="23"/>
      <c r="D11" s="23"/>
      <c r="E11" s="24"/>
      <c r="F11" s="24"/>
      <c r="G11" s="24"/>
      <c r="H11" s="24"/>
      <c r="I11" s="24"/>
      <c r="J11" s="24"/>
      <c r="K11" s="21"/>
    </row>
    <row r="12" spans="1:16" ht="15.75" x14ac:dyDescent="0.3">
      <c r="A12" s="7"/>
      <c r="B12" s="25" t="s">
        <v>6</v>
      </c>
      <c r="D12" s="26"/>
      <c r="E12" s="26"/>
      <c r="F12" s="27"/>
      <c r="G12" s="27"/>
      <c r="H12" s="27"/>
      <c r="I12" s="27"/>
      <c r="J12" s="27"/>
      <c r="K12" s="21"/>
    </row>
    <row r="13" spans="1:16" ht="15.75" x14ac:dyDescent="0.25">
      <c r="A13" s="7"/>
      <c r="B13" s="20"/>
      <c r="C13" s="8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1"/>
    </row>
    <row r="14" spans="1:16" ht="15.75" x14ac:dyDescent="0.25">
      <c r="A14" s="7"/>
      <c r="B14" s="20" t="s">
        <v>36</v>
      </c>
      <c r="C14" s="86"/>
      <c r="D14" s="24"/>
    </row>
    <row r="15" spans="1:16" x14ac:dyDescent="0.2">
      <c r="A15" s="87"/>
      <c r="B15" s="88"/>
      <c r="C15" s="89" t="s">
        <v>37</v>
      </c>
      <c r="D15" s="90" t="s">
        <v>38</v>
      </c>
    </row>
    <row r="16" spans="1:16" x14ac:dyDescent="0.2">
      <c r="A16" s="91"/>
      <c r="B16" s="92" t="s">
        <v>39</v>
      </c>
      <c r="C16" s="93"/>
      <c r="D16" s="94"/>
    </row>
    <row r="17" spans="1:4" x14ac:dyDescent="0.2">
      <c r="A17" s="91" t="s">
        <v>40</v>
      </c>
      <c r="B17" s="95" t="s">
        <v>41</v>
      </c>
      <c r="C17" s="96">
        <v>0</v>
      </c>
      <c r="D17" s="96">
        <v>0</v>
      </c>
    </row>
    <row r="18" spans="1:4" x14ac:dyDescent="0.2">
      <c r="A18" s="91" t="s">
        <v>42</v>
      </c>
      <c r="B18" s="95" t="s">
        <v>43</v>
      </c>
      <c r="C18" s="96">
        <v>1.4999999999999999E-2</v>
      </c>
      <c r="D18" s="96">
        <v>1.4999999999999999E-2</v>
      </c>
    </row>
    <row r="19" spans="1:4" x14ac:dyDescent="0.2">
      <c r="A19" s="91" t="s">
        <v>44</v>
      </c>
      <c r="B19" s="95" t="s">
        <v>45</v>
      </c>
      <c r="C19" s="96">
        <v>0.01</v>
      </c>
      <c r="D19" s="96">
        <v>0.01</v>
      </c>
    </row>
    <row r="20" spans="1:4" x14ac:dyDescent="0.2">
      <c r="A20" s="91" t="s">
        <v>46</v>
      </c>
      <c r="B20" s="95" t="s">
        <v>47</v>
      </c>
      <c r="C20" s="96">
        <v>2E-3</v>
      </c>
      <c r="D20" s="96">
        <v>2E-3</v>
      </c>
    </row>
    <row r="21" spans="1:4" x14ac:dyDescent="0.2">
      <c r="A21" s="91" t="s">
        <v>48</v>
      </c>
      <c r="B21" s="95" t="s">
        <v>49</v>
      </c>
      <c r="C21" s="96">
        <v>6.0000000000000001E-3</v>
      </c>
      <c r="D21" s="96">
        <v>6.0000000000000001E-3</v>
      </c>
    </row>
    <row r="22" spans="1:4" x14ac:dyDescent="0.2">
      <c r="A22" s="91" t="s">
        <v>50</v>
      </c>
      <c r="B22" s="95" t="s">
        <v>51</v>
      </c>
      <c r="C22" s="96">
        <v>2.5000000000000001E-2</v>
      </c>
      <c r="D22" s="96">
        <v>2.5000000000000001E-2</v>
      </c>
    </row>
    <row r="23" spans="1:4" x14ac:dyDescent="0.2">
      <c r="A23" s="91" t="s">
        <v>52</v>
      </c>
      <c r="B23" s="95" t="s">
        <v>53</v>
      </c>
      <c r="C23" s="96">
        <v>0.03</v>
      </c>
      <c r="D23" s="96">
        <v>0.03</v>
      </c>
    </row>
    <row r="24" spans="1:4" x14ac:dyDescent="0.2">
      <c r="A24" s="91" t="s">
        <v>54</v>
      </c>
      <c r="B24" s="95" t="s">
        <v>55</v>
      </c>
      <c r="C24" s="96">
        <v>0.08</v>
      </c>
      <c r="D24" s="96">
        <v>0.08</v>
      </c>
    </row>
    <row r="25" spans="1:4" x14ac:dyDescent="0.2">
      <c r="A25" s="91" t="s">
        <v>56</v>
      </c>
      <c r="B25" s="95" t="s">
        <v>57</v>
      </c>
      <c r="C25" s="96">
        <v>0.01</v>
      </c>
      <c r="D25" s="96">
        <v>0.01</v>
      </c>
    </row>
    <row r="26" spans="1:4" x14ac:dyDescent="0.2">
      <c r="A26" s="97" t="s">
        <v>58</v>
      </c>
      <c r="B26" s="95" t="s">
        <v>59</v>
      </c>
      <c r="C26" s="98">
        <f>SUM(C17:C25)</f>
        <v>0.17799999999999999</v>
      </c>
      <c r="D26" s="98">
        <f>SUM(D17:D25)</f>
        <v>0.17799999999999999</v>
      </c>
    </row>
    <row r="27" spans="1:4" x14ac:dyDescent="0.2">
      <c r="A27" s="91"/>
      <c r="B27" s="92" t="s">
        <v>60</v>
      </c>
      <c r="C27" s="99" t="s">
        <v>25</v>
      </c>
      <c r="D27" s="99" t="s">
        <v>25</v>
      </c>
    </row>
    <row r="28" spans="1:4" x14ac:dyDescent="0.2">
      <c r="A28" s="91" t="s">
        <v>61</v>
      </c>
      <c r="B28" s="95" t="s">
        <v>62</v>
      </c>
      <c r="C28" s="100">
        <v>0.1787</v>
      </c>
      <c r="D28" s="100">
        <v>0</v>
      </c>
    </row>
    <row r="29" spans="1:4" x14ac:dyDescent="0.2">
      <c r="A29" s="91" t="s">
        <v>63</v>
      </c>
      <c r="B29" s="101" t="s">
        <v>64</v>
      </c>
      <c r="C29" s="100">
        <v>3.95E-2</v>
      </c>
      <c r="D29" s="100">
        <v>0</v>
      </c>
    </row>
    <row r="30" spans="1:4" x14ac:dyDescent="0.2">
      <c r="A30" s="91" t="s">
        <v>65</v>
      </c>
      <c r="B30" s="95" t="s">
        <v>66</v>
      </c>
      <c r="C30" s="100">
        <v>8.5000000000000006E-3</v>
      </c>
      <c r="D30" s="100">
        <v>6.6E-3</v>
      </c>
    </row>
    <row r="31" spans="1:4" x14ac:dyDescent="0.2">
      <c r="A31" s="91" t="s">
        <v>67</v>
      </c>
      <c r="B31" s="95" t="s">
        <v>68</v>
      </c>
      <c r="C31" s="100">
        <v>0.1084</v>
      </c>
      <c r="D31" s="100">
        <v>8.3299999999999999E-2</v>
      </c>
    </row>
    <row r="32" spans="1:4" x14ac:dyDescent="0.2">
      <c r="A32" s="91" t="s">
        <v>69</v>
      </c>
      <c r="B32" s="95" t="s">
        <v>70</v>
      </c>
      <c r="C32" s="100">
        <v>6.9999999999999999E-4</v>
      </c>
      <c r="D32" s="100">
        <v>5.9999999999999995E-4</v>
      </c>
    </row>
    <row r="33" spans="1:4" x14ac:dyDescent="0.2">
      <c r="A33" s="91" t="s">
        <v>71</v>
      </c>
      <c r="B33" s="95" t="s">
        <v>72</v>
      </c>
      <c r="C33" s="100">
        <v>7.1999999999999998E-3</v>
      </c>
      <c r="D33" s="100">
        <v>5.5999999999999999E-3</v>
      </c>
    </row>
    <row r="34" spans="1:4" x14ac:dyDescent="0.2">
      <c r="A34" s="91" t="s">
        <v>73</v>
      </c>
      <c r="B34" s="95" t="s">
        <v>74</v>
      </c>
      <c r="C34" s="100">
        <v>1.4800000000000001E-2</v>
      </c>
      <c r="D34" s="100">
        <v>0</v>
      </c>
    </row>
    <row r="35" spans="1:4" x14ac:dyDescent="0.2">
      <c r="A35" s="91" t="s">
        <v>75</v>
      </c>
      <c r="B35" s="95" t="s">
        <v>76</v>
      </c>
      <c r="C35" s="100">
        <v>1E-3</v>
      </c>
      <c r="D35" s="100">
        <v>8.0000000000000004E-4</v>
      </c>
    </row>
    <row r="36" spans="1:4" x14ac:dyDescent="0.2">
      <c r="A36" s="91" t="s">
        <v>77</v>
      </c>
      <c r="B36" s="101" t="s">
        <v>78</v>
      </c>
      <c r="C36" s="100">
        <v>9.1300000000000006E-2</v>
      </c>
      <c r="D36" s="100">
        <v>7.0199999999999999E-2</v>
      </c>
    </row>
    <row r="37" spans="1:4" x14ac:dyDescent="0.2">
      <c r="A37" s="91" t="s">
        <v>79</v>
      </c>
      <c r="B37" s="95" t="s">
        <v>80</v>
      </c>
      <c r="C37" s="100">
        <v>2.9999999999999997E-4</v>
      </c>
      <c r="D37" s="100">
        <v>2.0000000000000001E-4</v>
      </c>
    </row>
    <row r="38" spans="1:4" x14ac:dyDescent="0.2">
      <c r="A38" s="97" t="s">
        <v>81</v>
      </c>
      <c r="B38" s="95" t="s">
        <v>82</v>
      </c>
      <c r="C38" s="102">
        <f>SUM(C28:C37)</f>
        <v>0.45039999999999997</v>
      </c>
      <c r="D38" s="102">
        <f>SUM(D28:D37)</f>
        <v>0.16729999999999998</v>
      </c>
    </row>
    <row r="39" spans="1:4" x14ac:dyDescent="0.2">
      <c r="A39" s="91"/>
      <c r="B39" s="92" t="s">
        <v>83</v>
      </c>
      <c r="C39" s="99" t="s">
        <v>25</v>
      </c>
      <c r="D39" s="99" t="s">
        <v>25</v>
      </c>
    </row>
    <row r="40" spans="1:4" x14ac:dyDescent="0.2">
      <c r="A40" s="91" t="s">
        <v>84</v>
      </c>
      <c r="B40" s="95" t="s">
        <v>85</v>
      </c>
      <c r="C40" s="100">
        <v>4.4900000000000002E-2</v>
      </c>
      <c r="D40" s="100">
        <v>3.4599999999999999E-2</v>
      </c>
    </row>
    <row r="41" spans="1:4" x14ac:dyDescent="0.2">
      <c r="A41" s="91" t="s">
        <v>86</v>
      </c>
      <c r="B41" s="95" t="s">
        <v>87</v>
      </c>
      <c r="C41" s="100">
        <v>1.1000000000000001E-3</v>
      </c>
      <c r="D41" s="100">
        <v>8.0000000000000004E-4</v>
      </c>
    </row>
    <row r="42" spans="1:4" x14ac:dyDescent="0.2">
      <c r="A42" s="91" t="s">
        <v>88</v>
      </c>
      <c r="B42" s="101" t="s">
        <v>89</v>
      </c>
      <c r="C42" s="100">
        <v>4.5400000000000003E-2</v>
      </c>
      <c r="D42" s="100">
        <v>3.49E-2</v>
      </c>
    </row>
    <row r="43" spans="1:4" x14ac:dyDescent="0.2">
      <c r="A43" s="91" t="s">
        <v>90</v>
      </c>
      <c r="B43" s="95" t="s">
        <v>91</v>
      </c>
      <c r="C43" s="100">
        <v>3.1099999999999999E-2</v>
      </c>
      <c r="D43" s="100">
        <v>2.3900000000000001E-2</v>
      </c>
    </row>
    <row r="44" spans="1:4" x14ac:dyDescent="0.2">
      <c r="A44" s="91" t="s">
        <v>92</v>
      </c>
      <c r="B44" s="95" t="s">
        <v>93</v>
      </c>
      <c r="C44" s="100">
        <v>3.8E-3</v>
      </c>
      <c r="D44" s="100">
        <v>2.8999999999999998E-3</v>
      </c>
    </row>
    <row r="45" spans="1:4" x14ac:dyDescent="0.2">
      <c r="A45" s="97" t="s">
        <v>94</v>
      </c>
      <c r="B45" s="95" t="s">
        <v>95</v>
      </c>
      <c r="C45" s="102">
        <f>SUM(C40:C44)</f>
        <v>0.12630000000000002</v>
      </c>
      <c r="D45" s="102">
        <f>SUM(D40:D44)</f>
        <v>9.7100000000000006E-2</v>
      </c>
    </row>
    <row r="46" spans="1:4" x14ac:dyDescent="0.2">
      <c r="A46" s="91"/>
      <c r="B46" s="92" t="s">
        <v>96</v>
      </c>
      <c r="C46" s="99" t="s">
        <v>25</v>
      </c>
      <c r="D46" s="99" t="s">
        <v>25</v>
      </c>
    </row>
    <row r="47" spans="1:4" x14ac:dyDescent="0.2">
      <c r="A47" s="91" t="s">
        <v>97</v>
      </c>
      <c r="B47" s="95" t="s">
        <v>98</v>
      </c>
      <c r="C47" s="96">
        <f>C26*C38</f>
        <v>8.0171199999999984E-2</v>
      </c>
      <c r="D47" s="96">
        <f>D26*D38</f>
        <v>2.9779399999999994E-2</v>
      </c>
    </row>
    <row r="48" spans="1:4" ht="25.5" x14ac:dyDescent="0.2">
      <c r="A48" s="91" t="s">
        <v>99</v>
      </c>
      <c r="B48" s="103" t="s">
        <v>100</v>
      </c>
      <c r="C48" s="100">
        <f>(C26*C41)+(C24*C40)</f>
        <v>3.7878E-3</v>
      </c>
      <c r="D48" s="100">
        <f>(D26*D41)+(D24*D40)</f>
        <v>2.9104000000000001E-3</v>
      </c>
    </row>
    <row r="49" spans="1:4" x14ac:dyDescent="0.2">
      <c r="A49" s="97" t="s">
        <v>101</v>
      </c>
      <c r="B49" s="95" t="s">
        <v>102</v>
      </c>
      <c r="C49" s="102">
        <f>SUM(C47:C48)</f>
        <v>8.3958999999999978E-2</v>
      </c>
      <c r="D49" s="102">
        <f>SUM(D47:D48)</f>
        <v>3.2689799999999991E-2</v>
      </c>
    </row>
    <row r="50" spans="1:4" ht="15" thickBot="1" x14ac:dyDescent="0.25">
      <c r="A50" s="104"/>
      <c r="B50" s="105" t="s">
        <v>103</v>
      </c>
      <c r="C50" s="106">
        <f>SUM(C26,C38,C45,C49)</f>
        <v>0.83865899999999993</v>
      </c>
      <c r="D50" s="106">
        <f>SUM(D26,D38,D45,D49)</f>
        <v>0.47508979999999995</v>
      </c>
    </row>
  </sheetData>
  <mergeCells count="4">
    <mergeCell ref="B6:D6"/>
    <mergeCell ref="C10:D10"/>
    <mergeCell ref="C11:D11"/>
    <mergeCell ref="D12:E12"/>
  </mergeCells>
  <pageMargins left="0.511811024" right="0.511811024" top="0.78740157499999996" bottom="0.78740157499999996" header="0.31496062000000002" footer="0.31496062000000002"/>
  <pageSetup paperSize="9" scale="81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BA1B-A713-484B-913C-085CCB30DBE8}">
  <dimension ref="A1:K48"/>
  <sheetViews>
    <sheetView view="pageBreakPreview" zoomScale="98" zoomScaleNormal="100" zoomScaleSheetLayoutView="98" workbookViewId="0">
      <selection activeCell="C12" sqref="C12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1"/>
      <c r="B1" s="2"/>
      <c r="C1" s="2"/>
      <c r="F1" s="3"/>
      <c r="G1" s="4"/>
      <c r="H1" s="4"/>
      <c r="I1" s="4"/>
    </row>
    <row r="2" spans="1:11" x14ac:dyDescent="0.2">
      <c r="A2" s="5"/>
      <c r="B2" s="6"/>
      <c r="C2" s="6"/>
      <c r="F2" s="3"/>
      <c r="G2" s="4"/>
      <c r="H2" s="4"/>
      <c r="I2" s="4"/>
    </row>
    <row r="3" spans="1:11" x14ac:dyDescent="0.2">
      <c r="A3" s="5"/>
      <c r="B3" s="6"/>
      <c r="C3" s="6"/>
      <c r="F3" s="3"/>
      <c r="G3" s="4"/>
      <c r="H3" s="4"/>
      <c r="I3" s="4"/>
    </row>
    <row r="4" spans="1:11" x14ac:dyDescent="0.2">
      <c r="A4" s="5"/>
      <c r="B4" s="6"/>
      <c r="C4" s="6"/>
      <c r="F4" s="3"/>
      <c r="G4" s="4"/>
      <c r="H4" s="4"/>
      <c r="I4" s="4"/>
    </row>
    <row r="5" spans="1:11" ht="15.75" x14ac:dyDescent="0.25">
      <c r="A5" s="7"/>
      <c r="B5" s="8" t="s">
        <v>0</v>
      </c>
      <c r="C5" s="9"/>
      <c r="D5" s="10"/>
      <c r="E5" s="10"/>
      <c r="F5" s="11"/>
      <c r="G5" s="12"/>
      <c r="H5" s="13"/>
      <c r="I5" s="13"/>
    </row>
    <row r="6" spans="1:11" ht="33" customHeight="1" x14ac:dyDescent="0.25">
      <c r="A6" s="7"/>
      <c r="B6" s="14" t="s">
        <v>1</v>
      </c>
      <c r="C6" s="14"/>
      <c r="D6" s="14"/>
      <c r="E6" s="15"/>
      <c r="F6" s="16"/>
      <c r="G6" s="17"/>
      <c r="H6" s="17"/>
      <c r="I6" s="17"/>
    </row>
    <row r="7" spans="1:11" ht="15" x14ac:dyDescent="0.25">
      <c r="A7" s="7"/>
      <c r="B7" s="18" t="s">
        <v>2</v>
      </c>
      <c r="C7" s="13"/>
      <c r="E7" s="18"/>
      <c r="F7" s="19"/>
      <c r="H7" s="13"/>
      <c r="I7" s="13"/>
    </row>
    <row r="8" spans="1:11" ht="31.5" customHeight="1" x14ac:dyDescent="0.2">
      <c r="A8" s="7"/>
      <c r="B8" s="20" t="s">
        <v>3</v>
      </c>
      <c r="G8" s="12"/>
    </row>
    <row r="9" spans="1:11" ht="15.75" x14ac:dyDescent="0.25">
      <c r="A9" s="7"/>
      <c r="B9" s="20" t="s">
        <v>4</v>
      </c>
      <c r="E9" s="18"/>
      <c r="F9" s="18"/>
      <c r="G9" s="18"/>
      <c r="H9" s="18"/>
      <c r="I9" s="18"/>
      <c r="J9" s="18"/>
      <c r="K9" s="21"/>
    </row>
    <row r="10" spans="1:11" ht="15.75" x14ac:dyDescent="0.25">
      <c r="A10" s="7"/>
      <c r="B10" s="20"/>
      <c r="C10" s="22" t="s">
        <v>5</v>
      </c>
      <c r="D10" s="22"/>
      <c r="E10" s="18"/>
      <c r="F10" s="18"/>
      <c r="G10" s="18"/>
      <c r="H10" s="18"/>
      <c r="I10" s="18"/>
      <c r="J10" s="18"/>
      <c r="K10" s="21"/>
    </row>
    <row r="11" spans="1:11" ht="15.75" x14ac:dyDescent="0.25">
      <c r="A11" s="7"/>
      <c r="B11" s="20"/>
      <c r="C11" s="23"/>
      <c r="D11" s="23"/>
      <c r="E11" s="24"/>
      <c r="F11" s="24"/>
      <c r="G11" s="24"/>
      <c r="H11" s="24"/>
      <c r="I11" s="24"/>
      <c r="J11" s="24"/>
      <c r="K11" s="21"/>
    </row>
    <row r="12" spans="1:11" ht="15.75" x14ac:dyDescent="0.3">
      <c r="A12" s="7"/>
      <c r="C12" s="25" t="s">
        <v>6</v>
      </c>
      <c r="D12" s="26"/>
      <c r="E12" s="26"/>
      <c r="F12" s="27"/>
      <c r="G12" s="27"/>
      <c r="H12" s="27"/>
      <c r="I12" s="27"/>
      <c r="J12" s="27"/>
      <c r="K12" s="21"/>
    </row>
    <row r="13" spans="1:11" ht="16.5" thickBot="1" x14ac:dyDescent="0.25">
      <c r="D13" s="28"/>
      <c r="E13" s="28"/>
    </row>
    <row r="14" spans="1:11" s="29" customFormat="1" ht="15.75" thickBot="1" x14ac:dyDescent="0.3">
      <c r="B14" s="30" t="s">
        <v>7</v>
      </c>
      <c r="C14" s="31"/>
      <c r="D14" s="31"/>
    </row>
    <row r="15" spans="1:11" s="29" customFormat="1" ht="15.75" thickBot="1" x14ac:dyDescent="0.3">
      <c r="B15" s="32"/>
      <c r="C15" s="33"/>
      <c r="D15" s="33"/>
    </row>
    <row r="16" spans="1:11" s="29" customFormat="1" ht="15.75" customHeight="1" thickBot="1" x14ac:dyDescent="0.3">
      <c r="B16" s="30" t="s">
        <v>8</v>
      </c>
      <c r="C16" s="31"/>
      <c r="D16" s="34"/>
    </row>
    <row r="17" spans="2:7" s="29" customFormat="1" ht="15" x14ac:dyDescent="0.25">
      <c r="B17" s="35" t="s">
        <v>9</v>
      </c>
      <c r="C17" s="35" t="s">
        <v>10</v>
      </c>
      <c r="D17" s="36" t="s">
        <v>11</v>
      </c>
    </row>
    <row r="18" spans="2:7" s="29" customFormat="1" ht="15.75" thickBot="1" x14ac:dyDescent="0.3">
      <c r="B18" s="37"/>
      <c r="C18" s="37"/>
      <c r="D18" s="38"/>
    </row>
    <row r="19" spans="2:7" s="29" customFormat="1" ht="15.75" thickBot="1" x14ac:dyDescent="0.3">
      <c r="B19" s="39"/>
      <c r="C19" s="40"/>
      <c r="D19" s="40"/>
    </row>
    <row r="20" spans="2:7" s="29" customFormat="1" ht="15" x14ac:dyDescent="0.25">
      <c r="B20" s="41"/>
      <c r="C20" s="42" t="s">
        <v>12</v>
      </c>
      <c r="D20" s="43"/>
    </row>
    <row r="21" spans="2:7" s="29" customFormat="1" ht="15" x14ac:dyDescent="0.25">
      <c r="B21" s="44" t="s">
        <v>13</v>
      </c>
      <c r="C21" s="45" t="s">
        <v>14</v>
      </c>
      <c r="D21" s="46">
        <v>8.0000000000000002E-3</v>
      </c>
    </row>
    <row r="22" spans="2:7" s="29" customFormat="1" ht="15" x14ac:dyDescent="0.25">
      <c r="B22" s="44" t="s">
        <v>15</v>
      </c>
      <c r="C22" s="45" t="s">
        <v>16</v>
      </c>
      <c r="D22" s="46">
        <v>8.9999999999999993E-3</v>
      </c>
    </row>
    <row r="23" spans="2:7" s="29" customFormat="1" ht="15" x14ac:dyDescent="0.25">
      <c r="B23" s="44" t="s">
        <v>17</v>
      </c>
      <c r="C23" s="45" t="s">
        <v>18</v>
      </c>
      <c r="D23" s="46">
        <v>8.0000000000000002E-3</v>
      </c>
    </row>
    <row r="24" spans="2:7" s="29" customFormat="1" ht="15" x14ac:dyDescent="0.25">
      <c r="B24" s="44" t="s">
        <v>19</v>
      </c>
      <c r="C24" s="45" t="s">
        <v>20</v>
      </c>
      <c r="D24" s="46">
        <v>2.2450000000000001E-2</v>
      </c>
    </row>
    <row r="25" spans="2:7" s="29" customFormat="1" ht="15.75" thickBot="1" x14ac:dyDescent="0.3">
      <c r="B25" s="47" t="s">
        <v>21</v>
      </c>
      <c r="C25" s="48"/>
      <c r="D25" s="49">
        <f>SUM(D21:D24)</f>
        <v>4.7450000000000006E-2</v>
      </c>
    </row>
    <row r="26" spans="2:7" s="29" customFormat="1" ht="15.75" thickBot="1" x14ac:dyDescent="0.3">
      <c r="B26" s="50"/>
      <c r="C26" s="51"/>
      <c r="D26" s="51"/>
    </row>
    <row r="27" spans="2:7" s="29" customFormat="1" ht="15" x14ac:dyDescent="0.25">
      <c r="B27" s="41"/>
      <c r="C27" s="42" t="s">
        <v>22</v>
      </c>
      <c r="D27" s="43"/>
    </row>
    <row r="28" spans="2:7" s="29" customFormat="1" ht="15" x14ac:dyDescent="0.25">
      <c r="B28" s="44" t="s">
        <v>23</v>
      </c>
      <c r="C28" s="45" t="s">
        <v>24</v>
      </c>
      <c r="D28" s="46">
        <v>0.06</v>
      </c>
      <c r="E28" s="29" t="s">
        <v>25</v>
      </c>
      <c r="G28"/>
    </row>
    <row r="29" spans="2:7" s="29" customFormat="1" ht="15.75" thickBot="1" x14ac:dyDescent="0.3">
      <c r="B29" s="47" t="s">
        <v>26</v>
      </c>
      <c r="C29" s="48"/>
      <c r="D29" s="49">
        <f>SUM(D28)</f>
        <v>0.06</v>
      </c>
    </row>
    <row r="30" spans="2:7" s="29" customFormat="1" ht="15.75" thickBot="1" x14ac:dyDescent="0.3">
      <c r="B30" s="50"/>
      <c r="C30" s="51"/>
      <c r="D30" s="51"/>
    </row>
    <row r="31" spans="2:7" s="29" customFormat="1" ht="15" x14ac:dyDescent="0.25">
      <c r="B31" s="41"/>
      <c r="C31" s="42" t="s">
        <v>27</v>
      </c>
      <c r="D31" s="43"/>
    </row>
    <row r="32" spans="2:7" s="29" customFormat="1" ht="15" x14ac:dyDescent="0.25">
      <c r="B32" s="52" t="s">
        <v>28</v>
      </c>
      <c r="C32" s="45" t="s">
        <v>29</v>
      </c>
      <c r="D32" s="46">
        <v>6.4999999999999997E-3</v>
      </c>
    </row>
    <row r="33" spans="2:4" s="29" customFormat="1" ht="15" x14ac:dyDescent="0.25">
      <c r="B33" s="53"/>
      <c r="C33" s="45" t="s">
        <v>30</v>
      </c>
      <c r="D33" s="46">
        <v>0.03</v>
      </c>
    </row>
    <row r="34" spans="2:4" s="29" customFormat="1" ht="15" x14ac:dyDescent="0.25">
      <c r="B34" s="53"/>
      <c r="C34" s="54" t="s">
        <v>31</v>
      </c>
      <c r="D34" s="55">
        <v>0.03</v>
      </c>
    </row>
    <row r="35" spans="2:4" s="29" customFormat="1" ht="15" x14ac:dyDescent="0.25">
      <c r="B35" s="53"/>
      <c r="C35" s="56"/>
      <c r="D35" s="57"/>
    </row>
    <row r="36" spans="2:4" s="29" customFormat="1" ht="15" x14ac:dyDescent="0.25">
      <c r="B36" s="58"/>
      <c r="C36" s="59" t="s">
        <v>32</v>
      </c>
      <c r="D36" s="60">
        <v>4.4999999999999998E-2</v>
      </c>
    </row>
    <row r="37" spans="2:4" s="29" customFormat="1" ht="15.75" thickBot="1" x14ac:dyDescent="0.3">
      <c r="B37" s="47" t="s">
        <v>33</v>
      </c>
      <c r="C37" s="48"/>
      <c r="D37" s="49">
        <f>SUM(D32:D36)</f>
        <v>0.1115</v>
      </c>
    </row>
    <row r="38" spans="2:4" s="29" customFormat="1" ht="15" x14ac:dyDescent="0.25">
      <c r="B38" s="61"/>
      <c r="C38" s="62"/>
      <c r="D38" s="62"/>
    </row>
    <row r="39" spans="2:4" s="29" customFormat="1" ht="15" x14ac:dyDescent="0.25">
      <c r="B39" s="63" t="s">
        <v>34</v>
      </c>
      <c r="C39" s="64"/>
      <c r="D39" s="64"/>
    </row>
    <row r="40" spans="2:4" s="29" customFormat="1" ht="15.75" thickBot="1" x14ac:dyDescent="0.3">
      <c r="B40" s="65"/>
      <c r="C40" s="66"/>
      <c r="D40" s="66"/>
    </row>
    <row r="41" spans="2:4" s="29" customFormat="1" ht="15" x14ac:dyDescent="0.25">
      <c r="B41" s="67"/>
      <c r="C41" s="68"/>
      <c r="D41" s="69"/>
    </row>
    <row r="42" spans="2:4" s="29" customFormat="1" ht="15.75" thickBot="1" x14ac:dyDescent="0.3">
      <c r="B42" s="70"/>
      <c r="C42" s="71"/>
      <c r="D42" s="72"/>
    </row>
    <row r="43" spans="2:4" s="29" customFormat="1" ht="15.75" thickBot="1" x14ac:dyDescent="0.3">
      <c r="B43" s="73"/>
      <c r="C43" s="74"/>
      <c r="D43" s="75"/>
    </row>
    <row r="44" spans="2:4" s="29" customFormat="1" ht="15" x14ac:dyDescent="0.25">
      <c r="B44" s="76" t="s">
        <v>35</v>
      </c>
      <c r="C44" s="77"/>
      <c r="D44" s="78">
        <f>ROUND(((((1+(D24+D21+D22))*(1+D23)*(1+D29))/(1-D37))-1),4)</f>
        <v>0.25</v>
      </c>
    </row>
    <row r="45" spans="2:4" s="29" customFormat="1" ht="15.75" thickBot="1" x14ac:dyDescent="0.3">
      <c r="B45" s="79"/>
      <c r="C45" s="80"/>
      <c r="D45" s="81"/>
    </row>
    <row r="46" spans="2:4" s="29" customFormat="1" ht="15.75" x14ac:dyDescent="0.25">
      <c r="B46" s="82"/>
      <c r="C46" s="83"/>
      <c r="D46" s="84"/>
    </row>
    <row r="47" spans="2:4" s="29" customFormat="1" ht="15" x14ac:dyDescent="0.25">
      <c r="B47" s="85"/>
    </row>
    <row r="48" spans="2:4" s="29" customFormat="1" ht="15" x14ac:dyDescent="0.25"/>
  </sheetData>
  <mergeCells count="27"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  <mergeCell ref="B25:C25"/>
    <mergeCell ref="B26:D26"/>
    <mergeCell ref="C27:D27"/>
    <mergeCell ref="B29:C29"/>
    <mergeCell ref="B30:D30"/>
    <mergeCell ref="C31:D31"/>
    <mergeCell ref="B16:D16"/>
    <mergeCell ref="B17:B18"/>
    <mergeCell ref="C17:C18"/>
    <mergeCell ref="D17:D18"/>
    <mergeCell ref="B19:D19"/>
    <mergeCell ref="C20:D20"/>
    <mergeCell ref="B6:D6"/>
    <mergeCell ref="C10:D10"/>
    <mergeCell ref="C11:D11"/>
    <mergeCell ref="D12:E12"/>
    <mergeCell ref="D13:E13"/>
    <mergeCell ref="B14:D14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ENCARGOS SOCIAIS</vt:lpstr>
      <vt:lpstr>BDI</vt:lpstr>
      <vt:lpstr>BDI!Area_de_impressao</vt:lpstr>
      <vt:lpstr>'ENCARGOS SOCIAIS'!Area_de_impressao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Givanildo Nunes Neves</dc:creator>
  <cp:lastModifiedBy>Givanildo Nunes Neves</cp:lastModifiedBy>
  <dcterms:created xsi:type="dcterms:W3CDTF">2022-05-11T20:59:51Z</dcterms:created>
  <dcterms:modified xsi:type="dcterms:W3CDTF">2022-05-11T21:00:42Z</dcterms:modified>
</cp:coreProperties>
</file>