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oject 2022\01.FIEMA\01.SESI\07. SESI Clube\EXTENSÃO ESTACIONAMENTO\Doc.CONTRATAÇÃO\"/>
    </mc:Choice>
  </mc:AlternateContent>
  <xr:revisionPtr revIDLastSave="0" documentId="8_{6E118906-E058-4C6B-9083-825C1FEA0E6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CARGOS SOCIAIS" sheetId="8" r:id="rId1"/>
    <sheet name="BDI" sheetId="4" r:id="rId2"/>
  </sheets>
  <definedNames>
    <definedName name="_xlnm.Print_Area" localSheetId="1">BDI!$A$1:$D$46</definedName>
    <definedName name="_xlnm.Print_Area" localSheetId="0">'ENCARGOS SOCIAIS'!$A$1:$D$50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8" l="1"/>
  <c r="C45" i="8"/>
  <c r="D38" i="8"/>
  <c r="C38" i="8"/>
  <c r="D26" i="8"/>
  <c r="C26" i="8"/>
  <c r="C50" i="8" s="1"/>
  <c r="D48" i="8" l="1"/>
  <c r="D47" i="8"/>
  <c r="D49" i="8" s="1"/>
  <c r="D50" i="8" s="1"/>
  <c r="D36" i="4" l="1"/>
  <c r="D28" i="4"/>
  <c r="D24" i="4"/>
  <c r="D43" i="4" l="1"/>
</calcChain>
</file>

<file path=xl/sharedStrings.xml><?xml version="1.0" encoding="utf-8"?>
<sst xmlns="http://schemas.openxmlformats.org/spreadsheetml/2006/main" count="117" uniqueCount="104">
  <si>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</si>
  <si>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</si>
  <si>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</si>
  <si>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</si>
  <si>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</si>
  <si>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</si>
  <si>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</si>
  <si>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</si>
  <si>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</si>
  <si>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</si>
  <si>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</si>
  <si>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</si>
  <si>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</si>
  <si>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</si>
  <si>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</si>
  <si>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</si>
  <si>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</si>
  <si>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</si>
  <si>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</si>
  <si>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</si>
  <si>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</si>
  <si>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</si>
  <si>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</si>
  <si>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</si>
  <si>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</si>
  <si>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</si>
  <si>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</si>
  <si>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</si>
  <si>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</si>
  <si>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</si>
  <si>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</si>
  <si>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</si>
  <si>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</si>
  <si>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</si>
  <si>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</si>
  <si>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</si>
  <si>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</si>
  <si>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</si>
  <si>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</si>
  <si>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</si>
  <si>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</si>
  <si>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</si>
  <si>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</si>
  <si>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</si>
  <si>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</si>
  <si>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</si>
  <si>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</si>
  <si>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</si>
  <si>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</si>
  <si>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</si>
  <si>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</si>
  <si>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</si>
  <si>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</si>
  <si>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</si>
  <si>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</si>
  <si>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</si>
  <si>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</si>
  <si>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</si>
  <si>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</si>
  <si>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</si>
  <si>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</si>
  <si>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</si>
  <si>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</si>
  <si>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</si>
  <si>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</si>
  <si>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</si>
  <si>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</si>
  <si>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</si>
  <si>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</si>
  <si>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</si>
  <si>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</si>
  <si>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</si>
  <si>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</si>
  <si>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</si>
  <si>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</si>
  <si>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</si>
  <si>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</si>
  <si>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</si>
  <si>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</si>
  <si>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</si>
  <si>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</si>
  <si>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</si>
  <si>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</si>
  <si>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</si>
  <si>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</si>
  <si>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</si>
  <si>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</si>
  <si>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</si>
  <si>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</si>
  <si>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</si>
  <si>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</si>
  <si>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</si>
  <si>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</si>
  <si>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</si>
  <si>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</si>
  <si>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</si>
  <si>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</si>
  <si>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 xml:space="preserve">B.D.I.PADRÃO =25,00%                  </t>
  </si>
  <si>
    <t>HORISTA=85,68%</t>
  </si>
  <si>
    <t>MENSALISTA=49,33%</t>
  </si>
  <si>
    <t>SESI - SERVIÇO SOCIAL DA INDÚSTRIA</t>
  </si>
  <si>
    <t>ENCARGOS SOCIAIS DESONERADOS</t>
  </si>
  <si>
    <t>DATA REFERÊNCIA TÉCNICA: JAN/2022</t>
  </si>
  <si>
    <t>OBRA: EXTENSÃO CERCAMENTO P/ ESTACIONAMENTO SESI CLUBE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</si>
</sst>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</numFmts>
  <fonts count="24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0"/>
      <name val="Arial Black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sz val="9"/>
      <color indexed="10"/>
      <name val="Geneva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9" fontId="4" fillId="0" borderId="0" applyFont="0" applyFill="0" applyBorder="0" applyAlignment="0" applyProtection="0"/>
  </cellStyleXfs>
  <cellXfs count="148">
    <xf numFmtId="0" fontId="0" fillId="0" borderId="0" xfId="0"/>
    <xf numFmtId="2" fontId="0" fillId="0" borderId="0" xfId="0" applyNumberFormat="1"/>
    <xf numFmtId="0" fontId="0" fillId="0" borderId="0" xfId="0" applyFill="1" applyBorder="1"/>
    <xf numFmtId="2" fontId="0" fillId="0" borderId="0" xfId="1" applyNumberFormat="1" applyFont="1" applyFill="1" applyBorder="1"/>
    <xf numFmtId="44" fontId="0" fillId="0" borderId="0" xfId="1" applyFont="1" applyFill="1" applyBorder="1"/>
    <xf numFmtId="0" fontId="0" fillId="0" borderId="0" xfId="0" applyFill="1"/>
    <xf numFmtId="0" fontId="4" fillId="0" borderId="0" xfId="0" applyFont="1" applyFill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0" fontId="8" fillId="0" borderId="0" xfId="0" applyFont="1" applyFill="1" applyAlignment="1">
      <alignment wrapText="1"/>
    </xf>
    <xf numFmtId="2" fontId="8" fillId="0" borderId="0" xfId="0" applyNumberFormat="1" applyFont="1" applyFill="1" applyAlignment="1">
      <alignment wrapText="1"/>
    </xf>
    <xf numFmtId="44" fontId="8" fillId="0" borderId="0" xfId="1" applyFont="1" applyFill="1" applyAlignment="1">
      <alignment wrapText="1"/>
    </xf>
    <xf numFmtId="0" fontId="3" fillId="0" borderId="0" xfId="0" applyFont="1" applyFill="1"/>
    <xf numFmtId="2" fontId="0" fillId="0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3" fillId="0" borderId="0" xfId="0" applyFont="1"/>
    <xf numFmtId="0" fontId="7" fillId="0" borderId="0" xfId="0" applyFont="1"/>
    <xf numFmtId="0" fontId="0" fillId="0" borderId="0" xfId="0" applyAlignment="1">
      <alignment horizontal="right"/>
    </xf>
    <xf numFmtId="0" fontId="12" fillId="0" borderId="0" xfId="0" applyFont="1"/>
    <xf numFmtId="0" fontId="1" fillId="0" borderId="0" xfId="3"/>
    <xf numFmtId="49" fontId="14" fillId="2" borderId="7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Border="1" applyAlignment="1">
      <alignment horizontal="center" vertical="center"/>
    </xf>
    <xf numFmtId="164" fontId="17" fillId="0" borderId="13" xfId="3" applyNumberFormat="1" applyFont="1" applyFill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6" fillId="0" borderId="1" xfId="3" applyFont="1" applyFill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0" fontId="1" fillId="0" borderId="0" xfId="3" applyFill="1"/>
    <xf numFmtId="10" fontId="17" fillId="0" borderId="19" xfId="4" applyNumberFormat="1" applyFont="1" applyBorder="1" applyAlignment="1">
      <alignment horizontal="center" vertical="center"/>
    </xf>
    <xf numFmtId="0" fontId="16" fillId="0" borderId="20" xfId="3" applyFont="1" applyFill="1" applyBorder="1" applyAlignment="1">
      <alignment vertical="center"/>
    </xf>
    <xf numFmtId="0" fontId="16" fillId="0" borderId="7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right" vertical="center"/>
    </xf>
    <xf numFmtId="0" fontId="4" fillId="5" borderId="30" xfId="0" applyFont="1" applyFill="1" applyBorder="1"/>
    <xf numFmtId="0" fontId="4" fillId="0" borderId="0" xfId="0" applyFont="1"/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wrapText="1"/>
    </xf>
    <xf numFmtId="0" fontId="0" fillId="0" borderId="0" xfId="0"/>
    <xf numFmtId="0" fontId="11" fillId="3" borderId="0" xfId="0" applyFont="1" applyFill="1" applyAlignment="1">
      <alignment vertical="top" wrapText="1"/>
    </xf>
    <xf numFmtId="0" fontId="0" fillId="0" borderId="31" xfId="0" applyBorder="1"/>
    <xf numFmtId="0" fontId="21" fillId="0" borderId="31" xfId="0" applyFont="1" applyBorder="1"/>
    <xf numFmtId="0" fontId="0" fillId="0" borderId="32" xfId="0" applyBorder="1"/>
    <xf numFmtId="0" fontId="4" fillId="5" borderId="33" xfId="0" applyFont="1" applyFill="1" applyBorder="1"/>
    <xf numFmtId="0" fontId="4" fillId="0" borderId="33" xfId="0" applyFont="1" applyBorder="1"/>
    <xf numFmtId="0" fontId="23" fillId="0" borderId="33" xfId="0" applyFont="1" applyBorder="1"/>
    <xf numFmtId="0" fontId="23" fillId="0" borderId="33" xfId="0" applyFont="1" applyBorder="1" applyAlignment="1">
      <alignment wrapText="1"/>
    </xf>
    <xf numFmtId="10" fontId="4" fillId="0" borderId="30" xfId="6" applyNumberFormat="1" applyFont="1" applyFill="1" applyBorder="1" applyAlignment="1">
      <alignment horizontal="center"/>
    </xf>
    <xf numFmtId="10" fontId="21" fillId="0" borderId="30" xfId="6" applyNumberFormat="1" applyFont="1" applyFill="1" applyBorder="1" applyAlignment="1">
      <alignment horizontal="center"/>
    </xf>
    <xf numFmtId="10" fontId="4" fillId="5" borderId="30" xfId="0" applyNumberFormat="1" applyFont="1" applyFill="1" applyBorder="1" applyAlignment="1">
      <alignment horizontal="center"/>
    </xf>
    <xf numFmtId="10" fontId="4" fillId="0" borderId="30" xfId="0" applyNumberFormat="1" applyFont="1" applyBorder="1" applyAlignment="1">
      <alignment horizontal="center"/>
    </xf>
    <xf numFmtId="10" fontId="21" fillId="0" borderId="30" xfId="0" applyNumberFormat="1" applyFont="1" applyBorder="1" applyAlignment="1">
      <alignment horizontal="center"/>
    </xf>
    <xf numFmtId="10" fontId="13" fillId="3" borderId="0" xfId="0" applyNumberFormat="1" applyFont="1" applyFill="1" applyAlignment="1">
      <alignment vertical="top" wrapText="1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0" fillId="2" borderId="26" xfId="0" applyFill="1" applyBorder="1"/>
    <xf numFmtId="0" fontId="0" fillId="2" borderId="35" xfId="0" applyFill="1" applyBorder="1"/>
    <xf numFmtId="49" fontId="0" fillId="2" borderId="4" xfId="0" applyNumberFormat="1" applyFill="1" applyBorder="1"/>
    <xf numFmtId="0" fontId="5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vertical="center"/>
    </xf>
    <xf numFmtId="44" fontId="3" fillId="2" borderId="0" xfId="1" applyFont="1" applyFill="1" applyBorder="1"/>
    <xf numFmtId="44" fontId="6" fillId="2" borderId="0" xfId="1" applyFont="1" applyFill="1" applyBorder="1"/>
    <xf numFmtId="44" fontId="10" fillId="2" borderId="0" xfId="1" applyFont="1" applyFill="1" applyBorder="1" applyAlignment="1">
      <alignment vertical="center"/>
    </xf>
    <xf numFmtId="0" fontId="3" fillId="2" borderId="0" xfId="0" applyFont="1" applyFill="1" applyBorder="1"/>
    <xf numFmtId="44" fontId="9" fillId="2" borderId="0" xfId="1" applyFont="1" applyFill="1" applyBorder="1" applyAlignment="1">
      <alignment horizontal="center"/>
    </xf>
    <xf numFmtId="0" fontId="4" fillId="2" borderId="35" xfId="0" applyFont="1" applyFill="1" applyBorder="1"/>
    <xf numFmtId="0" fontId="11" fillId="6" borderId="35" xfId="0" applyFont="1" applyFill="1" applyBorder="1" applyAlignment="1">
      <alignment vertical="top" wrapText="1"/>
    </xf>
    <xf numFmtId="0" fontId="7" fillId="2" borderId="35" xfId="0" applyFont="1" applyFill="1" applyBorder="1"/>
    <xf numFmtId="49" fontId="0" fillId="2" borderId="36" xfId="0" applyNumberFormat="1" applyFill="1" applyBorder="1"/>
    <xf numFmtId="0" fontId="10" fillId="2" borderId="6" xfId="2" applyFont="1" applyFill="1" applyBorder="1" applyAlignment="1">
      <alignment vertical="center"/>
    </xf>
    <xf numFmtId="44" fontId="10" fillId="2" borderId="6" xfId="1" applyFont="1" applyFill="1" applyBorder="1" applyAlignment="1">
      <alignment vertical="center"/>
    </xf>
    <xf numFmtId="0" fontId="7" fillId="2" borderId="8" xfId="0" applyFont="1" applyFill="1" applyBorder="1"/>
    <xf numFmtId="0" fontId="0" fillId="0" borderId="37" xfId="0" applyBorder="1"/>
    <xf numFmtId="0" fontId="0" fillId="0" borderId="38" xfId="0" applyBorder="1"/>
    <xf numFmtId="0" fontId="21" fillId="0" borderId="39" xfId="0" applyFont="1" applyBorder="1"/>
    <xf numFmtId="0" fontId="21" fillId="0" borderId="40" xfId="0" applyFont="1" applyBorder="1"/>
    <xf numFmtId="0" fontId="22" fillId="5" borderId="41" xfId="0" applyFont="1" applyFill="1" applyBorder="1" applyAlignment="1">
      <alignment horizontal="center"/>
    </xf>
    <xf numFmtId="10" fontId="4" fillId="0" borderId="42" xfId="6" applyNumberFormat="1" applyFont="1" applyFill="1" applyBorder="1" applyAlignment="1">
      <alignment horizontal="center"/>
    </xf>
    <xf numFmtId="10" fontId="21" fillId="0" borderId="42" xfId="6" applyNumberFormat="1" applyFont="1" applyFill="1" applyBorder="1" applyAlignment="1">
      <alignment horizontal="center"/>
    </xf>
    <xf numFmtId="10" fontId="4" fillId="5" borderId="42" xfId="0" applyNumberFormat="1" applyFont="1" applyFill="1" applyBorder="1" applyAlignment="1">
      <alignment horizontal="center"/>
    </xf>
    <xf numFmtId="10" fontId="4" fillId="0" borderId="42" xfId="0" applyNumberFormat="1" applyFont="1" applyBorder="1" applyAlignment="1">
      <alignment horizontal="center"/>
    </xf>
    <xf numFmtId="10" fontId="21" fillId="0" borderId="42" xfId="0" applyNumberFormat="1" applyFont="1" applyBorder="1" applyAlignment="1">
      <alignment horizontal="center"/>
    </xf>
    <xf numFmtId="0" fontId="4" fillId="0" borderId="43" xfId="0" applyFont="1" applyBorder="1"/>
    <xf numFmtId="10" fontId="21" fillId="0" borderId="44" xfId="0" applyNumberFormat="1" applyFont="1" applyBorder="1" applyAlignment="1">
      <alignment horizontal="center"/>
    </xf>
    <xf numFmtId="10" fontId="21" fillId="0" borderId="45" xfId="0" applyNumberFormat="1" applyFont="1" applyBorder="1" applyAlignment="1">
      <alignment horizontal="center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10" fontId="13" fillId="6" borderId="35" xfId="0" applyNumberFormat="1" applyFont="1" applyFill="1" applyBorder="1" applyAlignment="1">
      <alignment vertical="top" wrapText="1"/>
    </xf>
    <xf numFmtId="0" fontId="1" fillId="2" borderId="4" xfId="3" applyFill="1" applyBorder="1"/>
    <xf numFmtId="49" fontId="14" fillId="2" borderId="35" xfId="3" applyNumberFormat="1" applyFont="1" applyFill="1" applyBorder="1" applyAlignment="1">
      <alignment horizontal="center" vertical="center"/>
    </xf>
    <xf numFmtId="0" fontId="16" fillId="0" borderId="35" xfId="3" applyFont="1" applyFill="1" applyBorder="1" applyAlignment="1">
      <alignment horizontal="center" vertical="center"/>
    </xf>
    <xf numFmtId="165" fontId="18" fillId="0" borderId="35" xfId="4" applyNumberFormat="1" applyFont="1" applyBorder="1" applyAlignment="1">
      <alignment vertical="center"/>
    </xf>
    <xf numFmtId="10" fontId="10" fillId="2" borderId="35" xfId="3" applyNumberFormat="1" applyFont="1" applyFill="1" applyBorder="1" applyAlignment="1">
      <alignment vertical="center"/>
    </xf>
    <xf numFmtId="0" fontId="1" fillId="2" borderId="34" xfId="3" applyFill="1" applyBorder="1"/>
    <xf numFmtId="0" fontId="1" fillId="2" borderId="27" xfId="3" applyFill="1" applyBorder="1"/>
    <xf numFmtId="0" fontId="1" fillId="2" borderId="28" xfId="3" applyFill="1" applyBorder="1"/>
    <xf numFmtId="0" fontId="1" fillId="2" borderId="29" xfId="3" applyFill="1" applyBorder="1"/>
    <xf numFmtId="44" fontId="9" fillId="2" borderId="0" xfId="1" applyFont="1" applyFill="1" applyBorder="1" applyAlignment="1">
      <alignment horizontal="left"/>
    </xf>
    <xf numFmtId="0" fontId="5" fillId="2" borderId="0" xfId="0" applyFont="1" applyFill="1" applyBorder="1" applyAlignment="1">
      <alignment horizontal="left" wrapText="1"/>
    </xf>
    <xf numFmtId="0" fontId="5" fillId="2" borderId="35" xfId="0" applyFont="1" applyFill="1" applyBorder="1" applyAlignment="1">
      <alignment horizontal="left" wrapText="1"/>
    </xf>
    <xf numFmtId="0" fontId="11" fillId="2" borderId="0" xfId="0" applyFont="1" applyFill="1" applyBorder="1" applyAlignment="1">
      <alignment vertical="top" wrapText="1"/>
    </xf>
    <xf numFmtId="0" fontId="11" fillId="2" borderId="35" xfId="0" applyFont="1" applyFill="1" applyBorder="1" applyAlignment="1">
      <alignment vertical="top" wrapText="1"/>
    </xf>
    <xf numFmtId="44" fontId="11" fillId="2" borderId="0" xfId="1" applyFont="1" applyFill="1" applyBorder="1" applyAlignment="1">
      <alignment vertical="top" wrapText="1"/>
    </xf>
    <xf numFmtId="44" fontId="11" fillId="2" borderId="35" xfId="1" applyFont="1" applyFill="1" applyBorder="1" applyAlignment="1">
      <alignment vertical="top" wrapText="1"/>
    </xf>
    <xf numFmtId="0" fontId="17" fillId="0" borderId="25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0" fontId="17" fillId="0" borderId="27" xfId="3" applyFont="1" applyFill="1" applyBorder="1" applyAlignment="1">
      <alignment horizontal="center" vertical="center"/>
    </xf>
    <xf numFmtId="0" fontId="17" fillId="0" borderId="28" xfId="3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horizontal="center" vertical="center"/>
    </xf>
    <xf numFmtId="0" fontId="10" fillId="0" borderId="25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27" xfId="3" applyFont="1" applyBorder="1" applyAlignment="1">
      <alignment horizontal="center" vertical="center" wrapText="1"/>
    </xf>
    <xf numFmtId="0" fontId="10" fillId="0" borderId="28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10" fontId="19" fillId="4" borderId="29" xfId="3" applyNumberFormat="1" applyFont="1" applyFill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7" fillId="0" borderId="17" xfId="3" applyFont="1" applyFill="1" applyBorder="1" applyAlignment="1">
      <alignment horizontal="right" vertical="center"/>
    </xf>
    <xf numFmtId="0" fontId="17" fillId="0" borderId="18" xfId="3" applyFont="1" applyFill="1" applyBorder="1" applyAlignment="1">
      <alignment horizontal="right" vertical="center"/>
    </xf>
    <xf numFmtId="0" fontId="16" fillId="0" borderId="25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center" vertical="center"/>
    </xf>
    <xf numFmtId="0" fontId="17" fillId="0" borderId="7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0" fontId="17" fillId="0" borderId="35" xfId="3" applyFont="1" applyFill="1" applyBorder="1" applyAlignment="1">
      <alignment horizontal="center" vertical="center" wrapText="1"/>
    </xf>
    <xf numFmtId="49" fontId="14" fillId="4" borderId="5" xfId="3" applyNumberFormat="1" applyFont="1" applyFill="1" applyBorder="1" applyAlignment="1">
      <alignment horizontal="center" vertical="center"/>
    </xf>
    <xf numFmtId="49" fontId="14" fillId="4" borderId="6" xfId="3" applyNumberFormat="1" applyFont="1" applyFill="1" applyBorder="1" applyAlignment="1">
      <alignment horizontal="center" vertical="center"/>
    </xf>
    <xf numFmtId="49" fontId="14" fillId="4" borderId="8" xfId="3" applyNumberFormat="1" applyFont="1" applyFill="1" applyBorder="1" applyAlignment="1">
      <alignment horizontal="center" vertical="center"/>
    </xf>
    <xf numFmtId="0" fontId="17" fillId="0" borderId="14" xfId="3" applyFont="1" applyFill="1" applyBorder="1" applyAlignment="1">
      <alignment horizontal="justify" vertical="center" wrapText="1"/>
    </xf>
    <xf numFmtId="0" fontId="17" fillId="0" borderId="15" xfId="3" applyFont="1" applyFill="1" applyBorder="1" applyAlignment="1">
      <alignment horizontal="justify" vertical="center" wrapText="1"/>
    </xf>
    <xf numFmtId="0" fontId="15" fillId="0" borderId="9" xfId="3" applyFont="1" applyFill="1" applyBorder="1" applyAlignment="1">
      <alignment horizontal="center" vertical="center"/>
    </xf>
    <xf numFmtId="0" fontId="15" fillId="0" borderId="11" xfId="3" applyFont="1" applyFill="1" applyBorder="1" applyAlignment="1">
      <alignment horizontal="center" vertical="center"/>
    </xf>
    <xf numFmtId="0" fontId="15" fillId="0" borderId="10" xfId="3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6" fillId="0" borderId="8" xfId="3" applyFont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</cellXfs>
  <cellStyles count="7">
    <cellStyle name="Cancel" xfId="5" xr:uid="{00000000-0005-0000-0000-000000000000}"/>
    <cellStyle name="Moeda" xfId="1" builtinId="4"/>
    <cellStyle name="Normal" xfId="0" builtinId="0"/>
    <cellStyle name="Normal 2 2 2" xfId="3" xr:uid="{00000000-0005-0000-0000-000003000000}"/>
    <cellStyle name="Normal 3" xfId="2" xr:uid="{00000000-0005-0000-0000-000004000000}"/>
    <cellStyle name="Porcentagem 2 2" xfId="6" xr:uid="{00000000-0005-0000-0000-000005000000}"/>
    <cellStyle name="Vírgula 4 3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53160</xdr:colOff>
      <xdr:row>0</xdr:row>
      <xdr:rowOff>70884</xdr:rowOff>
    </xdr:from>
    <xdr:to>
      <xdr:col>1</xdr:col>
      <xdr:colOff>1689856</xdr:colOff>
      <xdr:row>3</xdr:row>
      <xdr:rowOff>86593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60" y="70884"/>
          <a:ext cx="2318952" cy="5473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38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 editAs="oneCell">
    <xdr:from>
      <xdr:col>0</xdr:col>
      <xdr:colOff>63499</xdr:colOff>
      <xdr:row>0</xdr:row>
      <xdr:rowOff>76199</xdr:rowOff>
    </xdr:from>
    <xdr:to>
      <xdr:col>2</xdr:col>
      <xdr:colOff>606499</xdr:colOff>
      <xdr:row>3</xdr:row>
      <xdr:rowOff>120595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9" y="76199"/>
          <a:ext cx="2448000" cy="577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view="pageBreakPreview" topLeftCell="A10" zoomScaleNormal="100" zoomScaleSheetLayoutView="100" workbookViewId="0">
      <selection activeCell="B11" sqref="B11"/>
    </sheetView>
  </sheetViews>
  <sheetFormatPr defaultRowHeight="14.25"/>
  <cols>
    <col min="1" max="1" width="9" style="41"/>
    <col min="2" max="2" width="61" style="41" bestFit="1" customWidth="1"/>
    <col min="3" max="3" width="17.25" style="41" customWidth="1"/>
    <col min="4" max="4" width="16.75" style="41" customWidth="1"/>
    <col min="5" max="250" width="9" style="41"/>
    <col min="251" max="251" width="61" style="41" bestFit="1" customWidth="1"/>
    <col min="252" max="252" width="14.25" style="41" bestFit="1" customWidth="1"/>
    <col min="253" max="257" width="9" style="41"/>
    <col min="258" max="258" width="61" style="41" bestFit="1" customWidth="1"/>
    <col min="259" max="259" width="17.25" style="41" customWidth="1"/>
    <col min="260" max="260" width="16.75" style="41" customWidth="1"/>
    <col min="261" max="506" width="9" style="41"/>
    <col min="507" max="507" width="61" style="41" bestFit="1" customWidth="1"/>
    <col min="508" max="508" width="14.25" style="41" bestFit="1" customWidth="1"/>
    <col min="509" max="513" width="9" style="41"/>
    <col min="514" max="514" width="61" style="41" bestFit="1" customWidth="1"/>
    <col min="515" max="515" width="17.25" style="41" customWidth="1"/>
    <col min="516" max="516" width="16.75" style="41" customWidth="1"/>
    <col min="517" max="762" width="9" style="41"/>
    <col min="763" max="763" width="61" style="41" bestFit="1" customWidth="1"/>
    <col min="764" max="764" width="14.25" style="41" bestFit="1" customWidth="1"/>
    <col min="765" max="769" width="9" style="41"/>
    <col min="770" max="770" width="61" style="41" bestFit="1" customWidth="1"/>
    <col min="771" max="771" width="17.25" style="41" customWidth="1"/>
    <col min="772" max="772" width="16.75" style="41" customWidth="1"/>
    <col min="773" max="1018" width="9" style="41"/>
    <col min="1019" max="1019" width="61" style="41" bestFit="1" customWidth="1"/>
    <col min="1020" max="1020" width="14.25" style="41" bestFit="1" customWidth="1"/>
    <col min="1021" max="1025" width="9" style="41"/>
    <col min="1026" max="1026" width="61" style="41" bestFit="1" customWidth="1"/>
    <col min="1027" max="1027" width="17.25" style="41" customWidth="1"/>
    <col min="1028" max="1028" width="16.75" style="41" customWidth="1"/>
    <col min="1029" max="1274" width="9" style="41"/>
    <col min="1275" max="1275" width="61" style="41" bestFit="1" customWidth="1"/>
    <col min="1276" max="1276" width="14.25" style="41" bestFit="1" customWidth="1"/>
    <col min="1277" max="1281" width="9" style="41"/>
    <col min="1282" max="1282" width="61" style="41" bestFit="1" customWidth="1"/>
    <col min="1283" max="1283" width="17.25" style="41" customWidth="1"/>
    <col min="1284" max="1284" width="16.75" style="41" customWidth="1"/>
    <col min="1285" max="1530" width="9" style="41"/>
    <col min="1531" max="1531" width="61" style="41" bestFit="1" customWidth="1"/>
    <col min="1532" max="1532" width="14.25" style="41" bestFit="1" customWidth="1"/>
    <col min="1533" max="1537" width="9" style="41"/>
    <col min="1538" max="1538" width="61" style="41" bestFit="1" customWidth="1"/>
    <col min="1539" max="1539" width="17.25" style="41" customWidth="1"/>
    <col min="1540" max="1540" width="16.75" style="41" customWidth="1"/>
    <col min="1541" max="1786" width="9" style="41"/>
    <col min="1787" max="1787" width="61" style="41" bestFit="1" customWidth="1"/>
    <col min="1788" max="1788" width="14.25" style="41" bestFit="1" customWidth="1"/>
    <col min="1789" max="1793" width="9" style="41"/>
    <col min="1794" max="1794" width="61" style="41" bestFit="1" customWidth="1"/>
    <col min="1795" max="1795" width="17.25" style="41" customWidth="1"/>
    <col min="1796" max="1796" width="16.75" style="41" customWidth="1"/>
    <col min="1797" max="2042" width="9" style="41"/>
    <col min="2043" max="2043" width="61" style="41" bestFit="1" customWidth="1"/>
    <col min="2044" max="2044" width="14.25" style="41" bestFit="1" customWidth="1"/>
    <col min="2045" max="2049" width="9" style="41"/>
    <col min="2050" max="2050" width="61" style="41" bestFit="1" customWidth="1"/>
    <col min="2051" max="2051" width="17.25" style="41" customWidth="1"/>
    <col min="2052" max="2052" width="16.75" style="41" customWidth="1"/>
    <col min="2053" max="2298" width="9" style="41"/>
    <col min="2299" max="2299" width="61" style="41" bestFit="1" customWidth="1"/>
    <col min="2300" max="2300" width="14.25" style="41" bestFit="1" customWidth="1"/>
    <col min="2301" max="2305" width="9" style="41"/>
    <col min="2306" max="2306" width="61" style="41" bestFit="1" customWidth="1"/>
    <col min="2307" max="2307" width="17.25" style="41" customWidth="1"/>
    <col min="2308" max="2308" width="16.75" style="41" customWidth="1"/>
    <col min="2309" max="2554" width="9" style="41"/>
    <col min="2555" max="2555" width="61" style="41" bestFit="1" customWidth="1"/>
    <col min="2556" max="2556" width="14.25" style="41" bestFit="1" customWidth="1"/>
    <col min="2557" max="2561" width="9" style="41"/>
    <col min="2562" max="2562" width="61" style="41" bestFit="1" customWidth="1"/>
    <col min="2563" max="2563" width="17.25" style="41" customWidth="1"/>
    <col min="2564" max="2564" width="16.75" style="41" customWidth="1"/>
    <col min="2565" max="2810" width="9" style="41"/>
    <col min="2811" max="2811" width="61" style="41" bestFit="1" customWidth="1"/>
    <col min="2812" max="2812" width="14.25" style="41" bestFit="1" customWidth="1"/>
    <col min="2813" max="2817" width="9" style="41"/>
    <col min="2818" max="2818" width="61" style="41" bestFit="1" customWidth="1"/>
    <col min="2819" max="2819" width="17.25" style="41" customWidth="1"/>
    <col min="2820" max="2820" width="16.75" style="41" customWidth="1"/>
    <col min="2821" max="3066" width="9" style="41"/>
    <col min="3067" max="3067" width="61" style="41" bestFit="1" customWidth="1"/>
    <col min="3068" max="3068" width="14.25" style="41" bestFit="1" customWidth="1"/>
    <col min="3069" max="3073" width="9" style="41"/>
    <col min="3074" max="3074" width="61" style="41" bestFit="1" customWidth="1"/>
    <col min="3075" max="3075" width="17.25" style="41" customWidth="1"/>
    <col min="3076" max="3076" width="16.75" style="41" customWidth="1"/>
    <col min="3077" max="3322" width="9" style="41"/>
    <col min="3323" max="3323" width="61" style="41" bestFit="1" customWidth="1"/>
    <col min="3324" max="3324" width="14.25" style="41" bestFit="1" customWidth="1"/>
    <col min="3325" max="3329" width="9" style="41"/>
    <col min="3330" max="3330" width="61" style="41" bestFit="1" customWidth="1"/>
    <col min="3331" max="3331" width="17.25" style="41" customWidth="1"/>
    <col min="3332" max="3332" width="16.75" style="41" customWidth="1"/>
    <col min="3333" max="3578" width="9" style="41"/>
    <col min="3579" max="3579" width="61" style="41" bestFit="1" customWidth="1"/>
    <col min="3580" max="3580" width="14.25" style="41" bestFit="1" customWidth="1"/>
    <col min="3581" max="3585" width="9" style="41"/>
    <col min="3586" max="3586" width="61" style="41" bestFit="1" customWidth="1"/>
    <col min="3587" max="3587" width="17.25" style="41" customWidth="1"/>
    <col min="3588" max="3588" width="16.75" style="41" customWidth="1"/>
    <col min="3589" max="3834" width="9" style="41"/>
    <col min="3835" max="3835" width="61" style="41" bestFit="1" customWidth="1"/>
    <col min="3836" max="3836" width="14.25" style="41" bestFit="1" customWidth="1"/>
    <col min="3837" max="3841" width="9" style="41"/>
    <col min="3842" max="3842" width="61" style="41" bestFit="1" customWidth="1"/>
    <col min="3843" max="3843" width="17.25" style="41" customWidth="1"/>
    <col min="3844" max="3844" width="16.75" style="41" customWidth="1"/>
    <col min="3845" max="4090" width="9" style="41"/>
    <col min="4091" max="4091" width="61" style="41" bestFit="1" customWidth="1"/>
    <col min="4092" max="4092" width="14.25" style="41" bestFit="1" customWidth="1"/>
    <col min="4093" max="4097" width="9" style="41"/>
    <col min="4098" max="4098" width="61" style="41" bestFit="1" customWidth="1"/>
    <col min="4099" max="4099" width="17.25" style="41" customWidth="1"/>
    <col min="4100" max="4100" width="16.75" style="41" customWidth="1"/>
    <col min="4101" max="4346" width="9" style="41"/>
    <col min="4347" max="4347" width="61" style="41" bestFit="1" customWidth="1"/>
    <col min="4348" max="4348" width="14.25" style="41" bestFit="1" customWidth="1"/>
    <col min="4349" max="4353" width="9" style="41"/>
    <col min="4354" max="4354" width="61" style="41" bestFit="1" customWidth="1"/>
    <col min="4355" max="4355" width="17.25" style="41" customWidth="1"/>
    <col min="4356" max="4356" width="16.75" style="41" customWidth="1"/>
    <col min="4357" max="4602" width="9" style="41"/>
    <col min="4603" max="4603" width="61" style="41" bestFit="1" customWidth="1"/>
    <col min="4604" max="4604" width="14.25" style="41" bestFit="1" customWidth="1"/>
    <col min="4605" max="4609" width="9" style="41"/>
    <col min="4610" max="4610" width="61" style="41" bestFit="1" customWidth="1"/>
    <col min="4611" max="4611" width="17.25" style="41" customWidth="1"/>
    <col min="4612" max="4612" width="16.75" style="41" customWidth="1"/>
    <col min="4613" max="4858" width="9" style="41"/>
    <col min="4859" max="4859" width="61" style="41" bestFit="1" customWidth="1"/>
    <col min="4860" max="4860" width="14.25" style="41" bestFit="1" customWidth="1"/>
    <col min="4861" max="4865" width="9" style="41"/>
    <col min="4866" max="4866" width="61" style="41" bestFit="1" customWidth="1"/>
    <col min="4867" max="4867" width="17.25" style="41" customWidth="1"/>
    <col min="4868" max="4868" width="16.75" style="41" customWidth="1"/>
    <col min="4869" max="5114" width="9" style="41"/>
    <col min="5115" max="5115" width="61" style="41" bestFit="1" customWidth="1"/>
    <col min="5116" max="5116" width="14.25" style="41" bestFit="1" customWidth="1"/>
    <col min="5117" max="5121" width="9" style="41"/>
    <col min="5122" max="5122" width="61" style="41" bestFit="1" customWidth="1"/>
    <col min="5123" max="5123" width="17.25" style="41" customWidth="1"/>
    <col min="5124" max="5124" width="16.75" style="41" customWidth="1"/>
    <col min="5125" max="5370" width="9" style="41"/>
    <col min="5371" max="5371" width="61" style="41" bestFit="1" customWidth="1"/>
    <col min="5372" max="5372" width="14.25" style="41" bestFit="1" customWidth="1"/>
    <col min="5373" max="5377" width="9" style="41"/>
    <col min="5378" max="5378" width="61" style="41" bestFit="1" customWidth="1"/>
    <col min="5379" max="5379" width="17.25" style="41" customWidth="1"/>
    <col min="5380" max="5380" width="16.75" style="41" customWidth="1"/>
    <col min="5381" max="5626" width="9" style="41"/>
    <col min="5627" max="5627" width="61" style="41" bestFit="1" customWidth="1"/>
    <col min="5628" max="5628" width="14.25" style="41" bestFit="1" customWidth="1"/>
    <col min="5629" max="5633" width="9" style="41"/>
    <col min="5634" max="5634" width="61" style="41" bestFit="1" customWidth="1"/>
    <col min="5635" max="5635" width="17.25" style="41" customWidth="1"/>
    <col min="5636" max="5636" width="16.75" style="41" customWidth="1"/>
    <col min="5637" max="5882" width="9" style="41"/>
    <col min="5883" max="5883" width="61" style="41" bestFit="1" customWidth="1"/>
    <col min="5884" max="5884" width="14.25" style="41" bestFit="1" customWidth="1"/>
    <col min="5885" max="5889" width="9" style="41"/>
    <col min="5890" max="5890" width="61" style="41" bestFit="1" customWidth="1"/>
    <col min="5891" max="5891" width="17.25" style="41" customWidth="1"/>
    <col min="5892" max="5892" width="16.75" style="41" customWidth="1"/>
    <col min="5893" max="6138" width="9" style="41"/>
    <col min="6139" max="6139" width="61" style="41" bestFit="1" customWidth="1"/>
    <col min="6140" max="6140" width="14.25" style="41" bestFit="1" customWidth="1"/>
    <col min="6141" max="6145" width="9" style="41"/>
    <col min="6146" max="6146" width="61" style="41" bestFit="1" customWidth="1"/>
    <col min="6147" max="6147" width="17.25" style="41" customWidth="1"/>
    <col min="6148" max="6148" width="16.75" style="41" customWidth="1"/>
    <col min="6149" max="6394" width="9" style="41"/>
    <col min="6395" max="6395" width="61" style="41" bestFit="1" customWidth="1"/>
    <col min="6396" max="6396" width="14.25" style="41" bestFit="1" customWidth="1"/>
    <col min="6397" max="6401" width="9" style="41"/>
    <col min="6402" max="6402" width="61" style="41" bestFit="1" customWidth="1"/>
    <col min="6403" max="6403" width="17.25" style="41" customWidth="1"/>
    <col min="6404" max="6404" width="16.75" style="41" customWidth="1"/>
    <col min="6405" max="6650" width="9" style="41"/>
    <col min="6651" max="6651" width="61" style="41" bestFit="1" customWidth="1"/>
    <col min="6652" max="6652" width="14.25" style="41" bestFit="1" customWidth="1"/>
    <col min="6653" max="6657" width="9" style="41"/>
    <col min="6658" max="6658" width="61" style="41" bestFit="1" customWidth="1"/>
    <col min="6659" max="6659" width="17.25" style="41" customWidth="1"/>
    <col min="6660" max="6660" width="16.75" style="41" customWidth="1"/>
    <col min="6661" max="6906" width="9" style="41"/>
    <col min="6907" max="6907" width="61" style="41" bestFit="1" customWidth="1"/>
    <col min="6908" max="6908" width="14.25" style="41" bestFit="1" customWidth="1"/>
    <col min="6909" max="6913" width="9" style="41"/>
    <col min="6914" max="6914" width="61" style="41" bestFit="1" customWidth="1"/>
    <col min="6915" max="6915" width="17.25" style="41" customWidth="1"/>
    <col min="6916" max="6916" width="16.75" style="41" customWidth="1"/>
    <col min="6917" max="7162" width="9" style="41"/>
    <col min="7163" max="7163" width="61" style="41" bestFit="1" customWidth="1"/>
    <col min="7164" max="7164" width="14.25" style="41" bestFit="1" customWidth="1"/>
    <col min="7165" max="7169" width="9" style="41"/>
    <col min="7170" max="7170" width="61" style="41" bestFit="1" customWidth="1"/>
    <col min="7171" max="7171" width="17.25" style="41" customWidth="1"/>
    <col min="7172" max="7172" width="16.75" style="41" customWidth="1"/>
    <col min="7173" max="7418" width="9" style="41"/>
    <col min="7419" max="7419" width="61" style="41" bestFit="1" customWidth="1"/>
    <col min="7420" max="7420" width="14.25" style="41" bestFit="1" customWidth="1"/>
    <col min="7421" max="7425" width="9" style="41"/>
    <col min="7426" max="7426" width="61" style="41" bestFit="1" customWidth="1"/>
    <col min="7427" max="7427" width="17.25" style="41" customWidth="1"/>
    <col min="7428" max="7428" width="16.75" style="41" customWidth="1"/>
    <col min="7429" max="7674" width="9" style="41"/>
    <col min="7675" max="7675" width="61" style="41" bestFit="1" customWidth="1"/>
    <col min="7676" max="7676" width="14.25" style="41" bestFit="1" customWidth="1"/>
    <col min="7677" max="7681" width="9" style="41"/>
    <col min="7682" max="7682" width="61" style="41" bestFit="1" customWidth="1"/>
    <col min="7683" max="7683" width="17.25" style="41" customWidth="1"/>
    <col min="7684" max="7684" width="16.75" style="41" customWidth="1"/>
    <col min="7685" max="7930" width="9" style="41"/>
    <col min="7931" max="7931" width="61" style="41" bestFit="1" customWidth="1"/>
    <col min="7932" max="7932" width="14.25" style="41" bestFit="1" customWidth="1"/>
    <col min="7933" max="7937" width="9" style="41"/>
    <col min="7938" max="7938" width="61" style="41" bestFit="1" customWidth="1"/>
    <col min="7939" max="7939" width="17.25" style="41" customWidth="1"/>
    <col min="7940" max="7940" width="16.75" style="41" customWidth="1"/>
    <col min="7941" max="8186" width="9" style="41"/>
    <col min="8187" max="8187" width="61" style="41" bestFit="1" customWidth="1"/>
    <col min="8188" max="8188" width="14.25" style="41" bestFit="1" customWidth="1"/>
    <col min="8189" max="8193" width="9" style="41"/>
    <col min="8194" max="8194" width="61" style="41" bestFit="1" customWidth="1"/>
    <col min="8195" max="8195" width="17.25" style="41" customWidth="1"/>
    <col min="8196" max="8196" width="16.75" style="41" customWidth="1"/>
    <col min="8197" max="8442" width="9" style="41"/>
    <col min="8443" max="8443" width="61" style="41" bestFit="1" customWidth="1"/>
    <col min="8444" max="8444" width="14.25" style="41" bestFit="1" customWidth="1"/>
    <col min="8445" max="8449" width="9" style="41"/>
    <col min="8450" max="8450" width="61" style="41" bestFit="1" customWidth="1"/>
    <col min="8451" max="8451" width="17.25" style="41" customWidth="1"/>
    <col min="8452" max="8452" width="16.75" style="41" customWidth="1"/>
    <col min="8453" max="8698" width="9" style="41"/>
    <col min="8699" max="8699" width="61" style="41" bestFit="1" customWidth="1"/>
    <col min="8700" max="8700" width="14.25" style="41" bestFit="1" customWidth="1"/>
    <col min="8701" max="8705" width="9" style="41"/>
    <col min="8706" max="8706" width="61" style="41" bestFit="1" customWidth="1"/>
    <col min="8707" max="8707" width="17.25" style="41" customWidth="1"/>
    <col min="8708" max="8708" width="16.75" style="41" customWidth="1"/>
    <col min="8709" max="8954" width="9" style="41"/>
    <col min="8955" max="8955" width="61" style="41" bestFit="1" customWidth="1"/>
    <col min="8956" max="8956" width="14.25" style="41" bestFit="1" customWidth="1"/>
    <col min="8957" max="8961" width="9" style="41"/>
    <col min="8962" max="8962" width="61" style="41" bestFit="1" customWidth="1"/>
    <col min="8963" max="8963" width="17.25" style="41" customWidth="1"/>
    <col min="8964" max="8964" width="16.75" style="41" customWidth="1"/>
    <col min="8965" max="9210" width="9" style="41"/>
    <col min="9211" max="9211" width="61" style="41" bestFit="1" customWidth="1"/>
    <col min="9212" max="9212" width="14.25" style="41" bestFit="1" customWidth="1"/>
    <col min="9213" max="9217" width="9" style="41"/>
    <col min="9218" max="9218" width="61" style="41" bestFit="1" customWidth="1"/>
    <col min="9219" max="9219" width="17.25" style="41" customWidth="1"/>
    <col min="9220" max="9220" width="16.75" style="41" customWidth="1"/>
    <col min="9221" max="9466" width="9" style="41"/>
    <col min="9467" max="9467" width="61" style="41" bestFit="1" customWidth="1"/>
    <col min="9468" max="9468" width="14.25" style="41" bestFit="1" customWidth="1"/>
    <col min="9469" max="9473" width="9" style="41"/>
    <col min="9474" max="9474" width="61" style="41" bestFit="1" customWidth="1"/>
    <col min="9475" max="9475" width="17.25" style="41" customWidth="1"/>
    <col min="9476" max="9476" width="16.75" style="41" customWidth="1"/>
    <col min="9477" max="9722" width="9" style="41"/>
    <col min="9723" max="9723" width="61" style="41" bestFit="1" customWidth="1"/>
    <col min="9724" max="9724" width="14.25" style="41" bestFit="1" customWidth="1"/>
    <col min="9725" max="9729" width="9" style="41"/>
    <col min="9730" max="9730" width="61" style="41" bestFit="1" customWidth="1"/>
    <col min="9731" max="9731" width="17.25" style="41" customWidth="1"/>
    <col min="9732" max="9732" width="16.75" style="41" customWidth="1"/>
    <col min="9733" max="9978" width="9" style="41"/>
    <col min="9979" max="9979" width="61" style="41" bestFit="1" customWidth="1"/>
    <col min="9980" max="9980" width="14.25" style="41" bestFit="1" customWidth="1"/>
    <col min="9981" max="9985" width="9" style="41"/>
    <col min="9986" max="9986" width="61" style="41" bestFit="1" customWidth="1"/>
    <col min="9987" max="9987" width="17.25" style="41" customWidth="1"/>
    <col min="9988" max="9988" width="16.75" style="41" customWidth="1"/>
    <col min="9989" max="10234" width="9" style="41"/>
    <col min="10235" max="10235" width="61" style="41" bestFit="1" customWidth="1"/>
    <col min="10236" max="10236" width="14.25" style="41" bestFit="1" customWidth="1"/>
    <col min="10237" max="10241" width="9" style="41"/>
    <col min="10242" max="10242" width="61" style="41" bestFit="1" customWidth="1"/>
    <col min="10243" max="10243" width="17.25" style="41" customWidth="1"/>
    <col min="10244" max="10244" width="16.75" style="41" customWidth="1"/>
    <col min="10245" max="10490" width="9" style="41"/>
    <col min="10491" max="10491" width="61" style="41" bestFit="1" customWidth="1"/>
    <col min="10492" max="10492" width="14.25" style="41" bestFit="1" customWidth="1"/>
    <col min="10493" max="10497" width="9" style="41"/>
    <col min="10498" max="10498" width="61" style="41" bestFit="1" customWidth="1"/>
    <col min="10499" max="10499" width="17.25" style="41" customWidth="1"/>
    <col min="10500" max="10500" width="16.75" style="41" customWidth="1"/>
    <col min="10501" max="10746" width="9" style="41"/>
    <col min="10747" max="10747" width="61" style="41" bestFit="1" customWidth="1"/>
    <col min="10748" max="10748" width="14.25" style="41" bestFit="1" customWidth="1"/>
    <col min="10749" max="10753" width="9" style="41"/>
    <col min="10754" max="10754" width="61" style="41" bestFit="1" customWidth="1"/>
    <col min="10755" max="10755" width="17.25" style="41" customWidth="1"/>
    <col min="10756" max="10756" width="16.75" style="41" customWidth="1"/>
    <col min="10757" max="11002" width="9" style="41"/>
    <col min="11003" max="11003" width="61" style="41" bestFit="1" customWidth="1"/>
    <col min="11004" max="11004" width="14.25" style="41" bestFit="1" customWidth="1"/>
    <col min="11005" max="11009" width="9" style="41"/>
    <col min="11010" max="11010" width="61" style="41" bestFit="1" customWidth="1"/>
    <col min="11011" max="11011" width="17.25" style="41" customWidth="1"/>
    <col min="11012" max="11012" width="16.75" style="41" customWidth="1"/>
    <col min="11013" max="11258" width="9" style="41"/>
    <col min="11259" max="11259" width="61" style="41" bestFit="1" customWidth="1"/>
    <col min="11260" max="11260" width="14.25" style="41" bestFit="1" customWidth="1"/>
    <col min="11261" max="11265" width="9" style="41"/>
    <col min="11266" max="11266" width="61" style="41" bestFit="1" customWidth="1"/>
    <col min="11267" max="11267" width="17.25" style="41" customWidth="1"/>
    <col min="11268" max="11268" width="16.75" style="41" customWidth="1"/>
    <col min="11269" max="11514" width="9" style="41"/>
    <col min="11515" max="11515" width="61" style="41" bestFit="1" customWidth="1"/>
    <col min="11516" max="11516" width="14.25" style="41" bestFit="1" customWidth="1"/>
    <col min="11517" max="11521" width="9" style="41"/>
    <col min="11522" max="11522" width="61" style="41" bestFit="1" customWidth="1"/>
    <col min="11523" max="11523" width="17.25" style="41" customWidth="1"/>
    <col min="11524" max="11524" width="16.75" style="41" customWidth="1"/>
    <col min="11525" max="11770" width="9" style="41"/>
    <col min="11771" max="11771" width="61" style="41" bestFit="1" customWidth="1"/>
    <col min="11772" max="11772" width="14.25" style="41" bestFit="1" customWidth="1"/>
    <col min="11773" max="11777" width="9" style="41"/>
    <col min="11778" max="11778" width="61" style="41" bestFit="1" customWidth="1"/>
    <col min="11779" max="11779" width="17.25" style="41" customWidth="1"/>
    <col min="11780" max="11780" width="16.75" style="41" customWidth="1"/>
    <col min="11781" max="12026" width="9" style="41"/>
    <col min="12027" max="12027" width="61" style="41" bestFit="1" customWidth="1"/>
    <col min="12028" max="12028" width="14.25" style="41" bestFit="1" customWidth="1"/>
    <col min="12029" max="12033" width="9" style="41"/>
    <col min="12034" max="12034" width="61" style="41" bestFit="1" customWidth="1"/>
    <col min="12035" max="12035" width="17.25" style="41" customWidth="1"/>
    <col min="12036" max="12036" width="16.75" style="41" customWidth="1"/>
    <col min="12037" max="12282" width="9" style="41"/>
    <col min="12283" max="12283" width="61" style="41" bestFit="1" customWidth="1"/>
    <col min="12284" max="12284" width="14.25" style="41" bestFit="1" customWidth="1"/>
    <col min="12285" max="12289" width="9" style="41"/>
    <col min="12290" max="12290" width="61" style="41" bestFit="1" customWidth="1"/>
    <col min="12291" max="12291" width="17.25" style="41" customWidth="1"/>
    <col min="12292" max="12292" width="16.75" style="41" customWidth="1"/>
    <col min="12293" max="12538" width="9" style="41"/>
    <col min="12539" max="12539" width="61" style="41" bestFit="1" customWidth="1"/>
    <col min="12540" max="12540" width="14.25" style="41" bestFit="1" customWidth="1"/>
    <col min="12541" max="12545" width="9" style="41"/>
    <col min="12546" max="12546" width="61" style="41" bestFit="1" customWidth="1"/>
    <col min="12547" max="12547" width="17.25" style="41" customWidth="1"/>
    <col min="12548" max="12548" width="16.75" style="41" customWidth="1"/>
    <col min="12549" max="12794" width="9" style="41"/>
    <col min="12795" max="12795" width="61" style="41" bestFit="1" customWidth="1"/>
    <col min="12796" max="12796" width="14.25" style="41" bestFit="1" customWidth="1"/>
    <col min="12797" max="12801" width="9" style="41"/>
    <col min="12802" max="12802" width="61" style="41" bestFit="1" customWidth="1"/>
    <col min="12803" max="12803" width="17.25" style="41" customWidth="1"/>
    <col min="12804" max="12804" width="16.75" style="41" customWidth="1"/>
    <col min="12805" max="13050" width="9" style="41"/>
    <col min="13051" max="13051" width="61" style="41" bestFit="1" customWidth="1"/>
    <col min="13052" max="13052" width="14.25" style="41" bestFit="1" customWidth="1"/>
    <col min="13053" max="13057" width="9" style="41"/>
    <col min="13058" max="13058" width="61" style="41" bestFit="1" customWidth="1"/>
    <col min="13059" max="13059" width="17.25" style="41" customWidth="1"/>
    <col min="13060" max="13060" width="16.75" style="41" customWidth="1"/>
    <col min="13061" max="13306" width="9" style="41"/>
    <col min="13307" max="13307" width="61" style="41" bestFit="1" customWidth="1"/>
    <col min="13308" max="13308" width="14.25" style="41" bestFit="1" customWidth="1"/>
    <col min="13309" max="13313" width="9" style="41"/>
    <col min="13314" max="13314" width="61" style="41" bestFit="1" customWidth="1"/>
    <col min="13315" max="13315" width="17.25" style="41" customWidth="1"/>
    <col min="13316" max="13316" width="16.75" style="41" customWidth="1"/>
    <col min="13317" max="13562" width="9" style="41"/>
    <col min="13563" max="13563" width="61" style="41" bestFit="1" customWidth="1"/>
    <col min="13564" max="13564" width="14.25" style="41" bestFit="1" customWidth="1"/>
    <col min="13565" max="13569" width="9" style="41"/>
    <col min="13570" max="13570" width="61" style="41" bestFit="1" customWidth="1"/>
    <col min="13571" max="13571" width="17.25" style="41" customWidth="1"/>
    <col min="13572" max="13572" width="16.75" style="41" customWidth="1"/>
    <col min="13573" max="13818" width="9" style="41"/>
    <col min="13819" max="13819" width="61" style="41" bestFit="1" customWidth="1"/>
    <col min="13820" max="13820" width="14.25" style="41" bestFit="1" customWidth="1"/>
    <col min="13821" max="13825" width="9" style="41"/>
    <col min="13826" max="13826" width="61" style="41" bestFit="1" customWidth="1"/>
    <col min="13827" max="13827" width="17.25" style="41" customWidth="1"/>
    <col min="13828" max="13828" width="16.75" style="41" customWidth="1"/>
    <col min="13829" max="14074" width="9" style="41"/>
    <col min="14075" max="14075" width="61" style="41" bestFit="1" customWidth="1"/>
    <col min="14076" max="14076" width="14.25" style="41" bestFit="1" customWidth="1"/>
    <col min="14077" max="14081" width="9" style="41"/>
    <col min="14082" max="14082" width="61" style="41" bestFit="1" customWidth="1"/>
    <col min="14083" max="14083" width="17.25" style="41" customWidth="1"/>
    <col min="14084" max="14084" width="16.75" style="41" customWidth="1"/>
    <col min="14085" max="14330" width="9" style="41"/>
    <col min="14331" max="14331" width="61" style="41" bestFit="1" customWidth="1"/>
    <col min="14332" max="14332" width="14.25" style="41" bestFit="1" customWidth="1"/>
    <col min="14333" max="14337" width="9" style="41"/>
    <col min="14338" max="14338" width="61" style="41" bestFit="1" customWidth="1"/>
    <col min="14339" max="14339" width="17.25" style="41" customWidth="1"/>
    <col min="14340" max="14340" width="16.75" style="41" customWidth="1"/>
    <col min="14341" max="14586" width="9" style="41"/>
    <col min="14587" max="14587" width="61" style="41" bestFit="1" customWidth="1"/>
    <col min="14588" max="14588" width="14.25" style="41" bestFit="1" customWidth="1"/>
    <col min="14589" max="14593" width="9" style="41"/>
    <col min="14594" max="14594" width="61" style="41" bestFit="1" customWidth="1"/>
    <col min="14595" max="14595" width="17.25" style="41" customWidth="1"/>
    <col min="14596" max="14596" width="16.75" style="41" customWidth="1"/>
    <col min="14597" max="14842" width="9" style="41"/>
    <col min="14843" max="14843" width="61" style="41" bestFit="1" customWidth="1"/>
    <col min="14844" max="14844" width="14.25" style="41" bestFit="1" customWidth="1"/>
    <col min="14845" max="14849" width="9" style="41"/>
    <col min="14850" max="14850" width="61" style="41" bestFit="1" customWidth="1"/>
    <col min="14851" max="14851" width="17.25" style="41" customWidth="1"/>
    <col min="14852" max="14852" width="16.75" style="41" customWidth="1"/>
    <col min="14853" max="15098" width="9" style="41"/>
    <col min="15099" max="15099" width="61" style="41" bestFit="1" customWidth="1"/>
    <col min="15100" max="15100" width="14.25" style="41" bestFit="1" customWidth="1"/>
    <col min="15101" max="15105" width="9" style="41"/>
    <col min="15106" max="15106" width="61" style="41" bestFit="1" customWidth="1"/>
    <col min="15107" max="15107" width="17.25" style="41" customWidth="1"/>
    <col min="15108" max="15108" width="16.75" style="41" customWidth="1"/>
    <col min="15109" max="15354" width="9" style="41"/>
    <col min="15355" max="15355" width="61" style="41" bestFit="1" customWidth="1"/>
    <col min="15356" max="15356" width="14.25" style="41" bestFit="1" customWidth="1"/>
    <col min="15357" max="15361" width="9" style="41"/>
    <col min="15362" max="15362" width="61" style="41" bestFit="1" customWidth="1"/>
    <col min="15363" max="15363" width="17.25" style="41" customWidth="1"/>
    <col min="15364" max="15364" width="16.75" style="41" customWidth="1"/>
    <col min="15365" max="15610" width="9" style="41"/>
    <col min="15611" max="15611" width="61" style="41" bestFit="1" customWidth="1"/>
    <col min="15612" max="15612" width="14.25" style="41" bestFit="1" customWidth="1"/>
    <col min="15613" max="15617" width="9" style="41"/>
    <col min="15618" max="15618" width="61" style="41" bestFit="1" customWidth="1"/>
    <col min="15619" max="15619" width="17.25" style="41" customWidth="1"/>
    <col min="15620" max="15620" width="16.75" style="41" customWidth="1"/>
    <col min="15621" max="15866" width="9" style="41"/>
    <col min="15867" max="15867" width="61" style="41" bestFit="1" customWidth="1"/>
    <col min="15868" max="15868" width="14.25" style="41" bestFit="1" customWidth="1"/>
    <col min="15869" max="15873" width="9" style="41"/>
    <col min="15874" max="15874" width="61" style="41" bestFit="1" customWidth="1"/>
    <col min="15875" max="15875" width="17.25" style="41" customWidth="1"/>
    <col min="15876" max="15876" width="16.75" style="41" customWidth="1"/>
    <col min="15877" max="16122" width="9" style="41"/>
    <col min="16123" max="16123" width="61" style="41" bestFit="1" customWidth="1"/>
    <col min="16124" max="16124" width="14.25" style="41" bestFit="1" customWidth="1"/>
    <col min="16125" max="16129" width="9" style="41"/>
    <col min="16130" max="16130" width="61" style="41" bestFit="1" customWidth="1"/>
    <col min="16131" max="16131" width="17.25" style="41" customWidth="1"/>
    <col min="16132" max="16132" width="16.75" style="41" customWidth="1"/>
    <col min="16133" max="16378" width="9" style="41"/>
    <col min="16379" max="16379" width="61" style="41" bestFit="1" customWidth="1"/>
    <col min="16380" max="16380" width="14.25" style="41" bestFit="1" customWidth="1"/>
    <col min="16381" max="16384" width="9" style="41"/>
  </cols>
  <sheetData>
    <row r="1" spans="1:16">
      <c r="A1" s="15"/>
      <c r="B1" s="16"/>
      <c r="C1" s="16"/>
      <c r="D1" s="57"/>
      <c r="F1" s="3"/>
      <c r="G1" s="4"/>
      <c r="H1" s="4"/>
      <c r="I1" s="4"/>
    </row>
    <row r="2" spans="1:16" ht="13.9" customHeight="1">
      <c r="A2" s="17"/>
      <c r="B2" s="18"/>
      <c r="C2" s="18"/>
      <c r="D2" s="58"/>
      <c r="F2" s="3"/>
      <c r="G2" s="4"/>
      <c r="H2" s="4"/>
      <c r="I2" s="4"/>
    </row>
    <row r="3" spans="1:16">
      <c r="A3" s="17"/>
      <c r="B3" s="18"/>
      <c r="C3" s="18"/>
      <c r="D3" s="58"/>
      <c r="F3" s="3"/>
      <c r="G3" s="4"/>
      <c r="H3" s="4"/>
      <c r="I3" s="4"/>
    </row>
    <row r="4" spans="1:16">
      <c r="A4" s="17"/>
      <c r="B4" s="18"/>
      <c r="C4" s="18"/>
      <c r="D4" s="58"/>
      <c r="F4" s="3"/>
      <c r="G4" s="4"/>
      <c r="H4" s="4"/>
      <c r="I4" s="4"/>
    </row>
    <row r="5" spans="1:16" ht="15.75">
      <c r="A5" s="59"/>
      <c r="B5" s="60" t="s">
        <v>100</v>
      </c>
      <c r="C5" s="63"/>
      <c r="D5" s="67"/>
      <c r="E5" s="38"/>
      <c r="F5" s="7"/>
      <c r="G5" s="8"/>
      <c r="H5" s="9"/>
      <c r="I5" s="9"/>
    </row>
    <row r="6" spans="1:16" ht="33" customHeight="1">
      <c r="A6" s="59"/>
      <c r="B6" s="100" t="s">
        <v>103</v>
      </c>
      <c r="C6" s="100"/>
      <c r="D6" s="101"/>
      <c r="E6" s="39"/>
      <c r="F6" s="40"/>
      <c r="G6" s="12"/>
      <c r="H6" s="12"/>
      <c r="I6" s="12"/>
    </row>
    <row r="7" spans="1:16" ht="15">
      <c r="A7" s="59"/>
      <c r="B7" s="65" t="s">
        <v>101</v>
      </c>
      <c r="C7" s="62"/>
      <c r="D7" s="58"/>
      <c r="E7" s="19"/>
      <c r="F7" s="1"/>
      <c r="H7" s="9"/>
      <c r="I7" s="9"/>
    </row>
    <row r="8" spans="1:16" ht="31.5" customHeight="1">
      <c r="A8" s="59"/>
      <c r="B8" s="61" t="s">
        <v>98</v>
      </c>
      <c r="C8" s="18"/>
      <c r="D8" s="58"/>
      <c r="G8" s="8"/>
    </row>
    <row r="9" spans="1:16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6" ht="15.6" customHeight="1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6" ht="15.6" customHeight="1">
      <c r="A11" s="59"/>
      <c r="B11" s="61"/>
      <c r="C11" s="104"/>
      <c r="D11" s="105"/>
      <c r="E11" s="20"/>
      <c r="F11" s="20"/>
      <c r="G11" s="20"/>
      <c r="H11" s="20"/>
      <c r="I11" s="20"/>
      <c r="J11" s="20"/>
      <c r="K11" s="21"/>
    </row>
    <row r="12" spans="1:16" ht="15.75">
      <c r="A12" s="59"/>
      <c r="B12" s="66" t="s">
        <v>102</v>
      </c>
      <c r="C12" s="18"/>
      <c r="D12" s="68"/>
      <c r="E12" s="42"/>
      <c r="F12" s="22"/>
      <c r="G12" s="22"/>
      <c r="H12" s="22"/>
      <c r="I12" s="22"/>
      <c r="J12" s="22"/>
      <c r="K12" s="21"/>
    </row>
    <row r="13" spans="1:16" ht="16.5" thickBot="1">
      <c r="A13" s="59"/>
      <c r="B13" s="61"/>
      <c r="C13" s="64"/>
      <c r="D13" s="6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16" ht="16.5" thickBot="1">
      <c r="A14" s="70"/>
      <c r="B14" s="71" t="s">
        <v>29</v>
      </c>
      <c r="C14" s="72"/>
      <c r="D14" s="73"/>
    </row>
    <row r="15" spans="1:16">
      <c r="A15" s="74"/>
      <c r="B15" s="75"/>
      <c r="C15" s="76" t="s">
        <v>30</v>
      </c>
      <c r="D15" s="77" t="s">
        <v>31</v>
      </c>
    </row>
    <row r="16" spans="1:16">
      <c r="A16" s="43"/>
      <c r="B16" s="46" t="s">
        <v>32</v>
      </c>
      <c r="C16" s="37"/>
      <c r="D16" s="78"/>
    </row>
    <row r="17" spans="1:4">
      <c r="A17" s="43" t="s">
        <v>33</v>
      </c>
      <c r="B17" s="47" t="s">
        <v>34</v>
      </c>
      <c r="C17" s="50">
        <v>0</v>
      </c>
      <c r="D17" s="79">
        <v>0</v>
      </c>
    </row>
    <row r="18" spans="1:4">
      <c r="A18" s="43" t="s">
        <v>35</v>
      </c>
      <c r="B18" s="47" t="s">
        <v>36</v>
      </c>
      <c r="C18" s="50">
        <v>1.4999999999999999E-2</v>
      </c>
      <c r="D18" s="79">
        <v>1.4999999999999999E-2</v>
      </c>
    </row>
    <row r="19" spans="1:4">
      <c r="A19" s="43" t="s">
        <v>37</v>
      </c>
      <c r="B19" s="47" t="s">
        <v>38</v>
      </c>
      <c r="C19" s="50">
        <v>0.01</v>
      </c>
      <c r="D19" s="79">
        <v>0.01</v>
      </c>
    </row>
    <row r="20" spans="1:4">
      <c r="A20" s="43" t="s">
        <v>39</v>
      </c>
      <c r="B20" s="47" t="s">
        <v>40</v>
      </c>
      <c r="C20" s="50">
        <v>2E-3</v>
      </c>
      <c r="D20" s="79">
        <v>2E-3</v>
      </c>
    </row>
    <row r="21" spans="1:4">
      <c r="A21" s="43" t="s">
        <v>41</v>
      </c>
      <c r="B21" s="47" t="s">
        <v>42</v>
      </c>
      <c r="C21" s="50">
        <v>6.0000000000000001E-3</v>
      </c>
      <c r="D21" s="79">
        <v>6.0000000000000001E-3</v>
      </c>
    </row>
    <row r="22" spans="1:4">
      <c r="A22" s="43" t="s">
        <v>43</v>
      </c>
      <c r="B22" s="47" t="s">
        <v>44</v>
      </c>
      <c r="C22" s="50">
        <v>2.5000000000000001E-2</v>
      </c>
      <c r="D22" s="79">
        <v>2.5000000000000001E-2</v>
      </c>
    </row>
    <row r="23" spans="1:4">
      <c r="A23" s="43" t="s">
        <v>45</v>
      </c>
      <c r="B23" s="47" t="s">
        <v>46</v>
      </c>
      <c r="C23" s="50">
        <v>0.03</v>
      </c>
      <c r="D23" s="79">
        <v>0.03</v>
      </c>
    </row>
    <row r="24" spans="1:4">
      <c r="A24" s="43" t="s">
        <v>47</v>
      </c>
      <c r="B24" s="47" t="s">
        <v>48</v>
      </c>
      <c r="C24" s="50">
        <v>0.08</v>
      </c>
      <c r="D24" s="79">
        <v>0.08</v>
      </c>
    </row>
    <row r="25" spans="1:4">
      <c r="A25" s="43" t="s">
        <v>49</v>
      </c>
      <c r="B25" s="47" t="s">
        <v>50</v>
      </c>
      <c r="C25" s="50">
        <v>0.01</v>
      </c>
      <c r="D25" s="79">
        <v>0.01</v>
      </c>
    </row>
    <row r="26" spans="1:4">
      <c r="A26" s="44" t="s">
        <v>51</v>
      </c>
      <c r="B26" s="47" t="s">
        <v>52</v>
      </c>
      <c r="C26" s="51">
        <f>SUM(C17:C25)</f>
        <v>0.17799999999999999</v>
      </c>
      <c r="D26" s="80">
        <f>SUM(D17:D25)</f>
        <v>0.17799999999999999</v>
      </c>
    </row>
    <row r="27" spans="1:4">
      <c r="A27" s="43"/>
      <c r="B27" s="46" t="s">
        <v>53</v>
      </c>
      <c r="C27" s="52" t="s">
        <v>18</v>
      </c>
      <c r="D27" s="81" t="s">
        <v>18</v>
      </c>
    </row>
    <row r="28" spans="1:4">
      <c r="A28" s="43" t="s">
        <v>54</v>
      </c>
      <c r="B28" s="47" t="s">
        <v>55</v>
      </c>
      <c r="C28" s="53">
        <v>0.1787</v>
      </c>
      <c r="D28" s="82">
        <v>0</v>
      </c>
    </row>
    <row r="29" spans="1:4">
      <c r="A29" s="43" t="s">
        <v>56</v>
      </c>
      <c r="B29" s="48" t="s">
        <v>57</v>
      </c>
      <c r="C29" s="53">
        <v>3.95E-2</v>
      </c>
      <c r="D29" s="82">
        <v>0</v>
      </c>
    </row>
    <row r="30" spans="1:4">
      <c r="A30" s="43" t="s">
        <v>58</v>
      </c>
      <c r="B30" s="47" t="s">
        <v>59</v>
      </c>
      <c r="C30" s="53">
        <v>8.6E-3</v>
      </c>
      <c r="D30" s="82">
        <v>6.7000000000000002E-3</v>
      </c>
    </row>
    <row r="31" spans="1:4">
      <c r="A31" s="43" t="s">
        <v>60</v>
      </c>
      <c r="B31" s="47" t="s">
        <v>61</v>
      </c>
      <c r="C31" s="53">
        <v>0.107</v>
      </c>
      <c r="D31" s="82">
        <v>8.3299999999999999E-2</v>
      </c>
    </row>
    <row r="32" spans="1:4">
      <c r="A32" s="43" t="s">
        <v>62</v>
      </c>
      <c r="B32" s="47" t="s">
        <v>63</v>
      </c>
      <c r="C32" s="53">
        <v>6.9999999999999999E-4</v>
      </c>
      <c r="D32" s="82">
        <v>5.9999999999999995E-4</v>
      </c>
    </row>
    <row r="33" spans="1:4">
      <c r="A33" s="43" t="s">
        <v>64</v>
      </c>
      <c r="B33" s="47" t="s">
        <v>65</v>
      </c>
      <c r="C33" s="53">
        <v>7.1000000000000004E-3</v>
      </c>
      <c r="D33" s="82">
        <v>5.5999999999999999E-3</v>
      </c>
    </row>
    <row r="34" spans="1:4">
      <c r="A34" s="43" t="s">
        <v>66</v>
      </c>
      <c r="B34" s="47" t="s">
        <v>67</v>
      </c>
      <c r="C34" s="53">
        <v>1.46E-2</v>
      </c>
      <c r="D34" s="82">
        <v>0</v>
      </c>
    </row>
    <row r="35" spans="1:4">
      <c r="A35" s="43" t="s">
        <v>68</v>
      </c>
      <c r="B35" s="47" t="s">
        <v>69</v>
      </c>
      <c r="C35" s="53">
        <v>1.1000000000000001E-3</v>
      </c>
      <c r="D35" s="82">
        <v>8.0000000000000004E-4</v>
      </c>
    </row>
    <row r="36" spans="1:4">
      <c r="A36" s="43" t="s">
        <v>70</v>
      </c>
      <c r="B36" s="48" t="s">
        <v>71</v>
      </c>
      <c r="C36" s="53">
        <v>0.1404</v>
      </c>
      <c r="D36" s="82">
        <v>0.10929999999999999</v>
      </c>
    </row>
    <row r="37" spans="1:4">
      <c r="A37" s="43" t="s">
        <v>72</v>
      </c>
      <c r="B37" s="47" t="s">
        <v>73</v>
      </c>
      <c r="C37" s="53">
        <v>2.9999999999999997E-4</v>
      </c>
      <c r="D37" s="82">
        <v>2.9999999999999997E-4</v>
      </c>
    </row>
    <row r="38" spans="1:4">
      <c r="A38" s="44" t="s">
        <v>74</v>
      </c>
      <c r="B38" s="47" t="s">
        <v>75</v>
      </c>
      <c r="C38" s="54">
        <f>SUM(C28:C37)</f>
        <v>0.49799999999999994</v>
      </c>
      <c r="D38" s="83">
        <f>SUM(D28:D37)</f>
        <v>0.20659999999999998</v>
      </c>
    </row>
    <row r="39" spans="1:4">
      <c r="A39" s="43"/>
      <c r="B39" s="46" t="s">
        <v>76</v>
      </c>
      <c r="C39" s="52" t="s">
        <v>18</v>
      </c>
      <c r="D39" s="81" t="s">
        <v>18</v>
      </c>
    </row>
    <row r="40" spans="1:4">
      <c r="A40" s="43" t="s">
        <v>77</v>
      </c>
      <c r="B40" s="47" t="s">
        <v>78</v>
      </c>
      <c r="C40" s="53">
        <v>4.4400000000000002E-2</v>
      </c>
      <c r="D40" s="82">
        <v>3.4599999999999999E-2</v>
      </c>
    </row>
    <row r="41" spans="1:4">
      <c r="A41" s="43" t="s">
        <v>79</v>
      </c>
      <c r="B41" s="47" t="s">
        <v>80</v>
      </c>
      <c r="C41" s="53">
        <v>1E-3</v>
      </c>
      <c r="D41" s="82">
        <v>8.0000000000000004E-4</v>
      </c>
    </row>
    <row r="42" spans="1:4">
      <c r="A42" s="43" t="s">
        <v>81</v>
      </c>
      <c r="B42" s="48" t="s">
        <v>82</v>
      </c>
      <c r="C42" s="53">
        <v>0</v>
      </c>
      <c r="D42" s="82">
        <v>0</v>
      </c>
    </row>
    <row r="43" spans="1:4">
      <c r="A43" s="43" t="s">
        <v>83</v>
      </c>
      <c r="B43" s="47" t="s">
        <v>84</v>
      </c>
      <c r="C43" s="53">
        <v>3.9399999999999998E-2</v>
      </c>
      <c r="D43" s="82">
        <v>3.0700000000000002E-2</v>
      </c>
    </row>
    <row r="44" spans="1:4">
      <c r="A44" s="43" t="s">
        <v>85</v>
      </c>
      <c r="B44" s="47" t="s">
        <v>86</v>
      </c>
      <c r="C44" s="53">
        <v>3.7000000000000002E-3</v>
      </c>
      <c r="D44" s="82">
        <v>2.8999999999999998E-3</v>
      </c>
    </row>
    <row r="45" spans="1:4">
      <c r="A45" s="44" t="s">
        <v>87</v>
      </c>
      <c r="B45" s="47" t="s">
        <v>88</v>
      </c>
      <c r="C45" s="54">
        <f>SUM(C40:C44)</f>
        <v>8.8499999999999995E-2</v>
      </c>
      <c r="D45" s="83">
        <f>SUM(D40:D44)</f>
        <v>6.9000000000000006E-2</v>
      </c>
    </row>
    <row r="46" spans="1:4">
      <c r="A46" s="43"/>
      <c r="B46" s="46" t="s">
        <v>89</v>
      </c>
      <c r="C46" s="52" t="s">
        <v>18</v>
      </c>
      <c r="D46" s="81" t="s">
        <v>18</v>
      </c>
    </row>
    <row r="47" spans="1:4">
      <c r="A47" s="43" t="s">
        <v>90</v>
      </c>
      <c r="B47" s="47" t="s">
        <v>91</v>
      </c>
      <c r="C47" s="50">
        <v>8.8599999999999998E-2</v>
      </c>
      <c r="D47" s="79">
        <f>D26*D38</f>
        <v>3.6774799999999996E-2</v>
      </c>
    </row>
    <row r="48" spans="1:4" ht="25.5">
      <c r="A48" s="43" t="s">
        <v>92</v>
      </c>
      <c r="B48" s="49" t="s">
        <v>93</v>
      </c>
      <c r="C48" s="53">
        <v>3.7000000000000002E-3</v>
      </c>
      <c r="D48" s="82">
        <f>(D26*D41)+(D24*D40)</f>
        <v>2.9104000000000001E-3</v>
      </c>
    </row>
    <row r="49" spans="1:4">
      <c r="A49" s="44" t="s">
        <v>94</v>
      </c>
      <c r="B49" s="47" t="s">
        <v>95</v>
      </c>
      <c r="C49" s="54">
        <v>9.2299999999999993E-2</v>
      </c>
      <c r="D49" s="83">
        <f>SUM(D47:D48)</f>
        <v>3.9685199999999997E-2</v>
      </c>
    </row>
    <row r="50" spans="1:4" ht="15" thickBot="1">
      <c r="A50" s="45"/>
      <c r="B50" s="84" t="s">
        <v>96</v>
      </c>
      <c r="C50" s="85">
        <f>SUM(C26,C38,C45,C49)</f>
        <v>0.85680000000000001</v>
      </c>
      <c r="D50" s="86">
        <f>SUM(D26,D38,D45,D49)</f>
        <v>0.49328519999999992</v>
      </c>
    </row>
  </sheetData>
  <mergeCells count="3">
    <mergeCell ref="B6:D6"/>
    <mergeCell ref="C10:D10"/>
    <mergeCell ref="C11:D11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7"/>
  <sheetViews>
    <sheetView view="pageBreakPreview" topLeftCell="A10" zoomScale="115" zoomScaleNormal="100" zoomScaleSheetLayoutView="115" workbookViewId="0">
      <selection activeCell="C10" sqref="C10:D10"/>
    </sheetView>
  </sheetViews>
  <sheetFormatPr defaultRowHeight="14.25"/>
  <cols>
    <col min="2" max="2" width="16.125" customWidth="1"/>
    <col min="3" max="3" width="56.375" customWidth="1"/>
    <col min="4" max="4" width="25.2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>
      <c r="A1" s="15"/>
      <c r="B1" s="16"/>
      <c r="C1" s="16"/>
      <c r="D1" s="57"/>
      <c r="E1" s="2"/>
      <c r="F1" s="3"/>
      <c r="G1" s="4"/>
      <c r="H1" s="4"/>
      <c r="I1" s="4"/>
    </row>
    <row r="2" spans="1:11">
      <c r="A2" s="17"/>
      <c r="B2" s="18"/>
      <c r="C2" s="18"/>
      <c r="D2" s="58"/>
      <c r="E2" s="2"/>
      <c r="F2" s="3"/>
      <c r="G2" s="4"/>
      <c r="H2" s="4"/>
      <c r="I2" s="4"/>
    </row>
    <row r="3" spans="1:11">
      <c r="A3" s="17"/>
      <c r="B3" s="18"/>
      <c r="C3" s="18"/>
      <c r="D3" s="58"/>
      <c r="E3" s="2"/>
      <c r="F3" s="3"/>
      <c r="G3" s="4"/>
      <c r="H3" s="4"/>
      <c r="I3" s="4"/>
    </row>
    <row r="4" spans="1:11">
      <c r="A4" s="17"/>
      <c r="B4" s="18"/>
      <c r="C4" s="18"/>
      <c r="D4" s="58"/>
      <c r="E4" s="2"/>
      <c r="F4" s="3"/>
      <c r="G4" s="4"/>
      <c r="H4" s="4"/>
      <c r="I4" s="4"/>
    </row>
    <row r="5" spans="1:11" ht="15.75">
      <c r="A5" s="59"/>
      <c r="B5" s="60" t="s">
        <v>100</v>
      </c>
      <c r="C5" s="63"/>
      <c r="D5" s="67"/>
      <c r="E5" s="6"/>
      <c r="F5" s="7"/>
      <c r="G5" s="8"/>
      <c r="H5" s="9"/>
      <c r="I5" s="9"/>
      <c r="J5" s="5"/>
    </row>
    <row r="6" spans="1:11" ht="33" customHeight="1">
      <c r="A6" s="59"/>
      <c r="B6" s="100" t="s">
        <v>103</v>
      </c>
      <c r="C6" s="100"/>
      <c r="D6" s="101"/>
      <c r="E6" s="10"/>
      <c r="F6" s="11"/>
      <c r="G6" s="12"/>
      <c r="H6" s="12"/>
      <c r="I6" s="12"/>
      <c r="J6" s="5"/>
    </row>
    <row r="7" spans="1:11" ht="15">
      <c r="A7" s="59"/>
      <c r="B7" s="65" t="s">
        <v>101</v>
      </c>
      <c r="C7" s="62"/>
      <c r="D7" s="58"/>
      <c r="E7" s="13"/>
      <c r="F7" s="14"/>
      <c r="H7" s="9"/>
      <c r="I7" s="9"/>
      <c r="J7" s="5"/>
    </row>
    <row r="8" spans="1:11" ht="31.5" customHeight="1">
      <c r="A8" s="59"/>
      <c r="B8" s="61" t="s">
        <v>98</v>
      </c>
      <c r="C8" s="18"/>
      <c r="D8" s="58"/>
      <c r="G8" s="8"/>
      <c r="J8" s="5"/>
    </row>
    <row r="9" spans="1:11" ht="15.75">
      <c r="A9" s="59"/>
      <c r="B9" s="61" t="s">
        <v>99</v>
      </c>
      <c r="C9" s="18"/>
      <c r="D9" s="58"/>
      <c r="E9" s="19"/>
      <c r="F9" s="19"/>
      <c r="G9" s="19"/>
      <c r="H9" s="19"/>
      <c r="I9" s="19"/>
      <c r="J9" s="19"/>
      <c r="K9" s="21"/>
    </row>
    <row r="10" spans="1:11" ht="15.75">
      <c r="A10" s="59"/>
      <c r="B10" s="61"/>
      <c r="C10" s="102" t="s">
        <v>97</v>
      </c>
      <c r="D10" s="103"/>
      <c r="E10" s="19"/>
      <c r="F10" s="19"/>
      <c r="G10" s="19"/>
      <c r="H10" s="19"/>
      <c r="I10" s="19"/>
      <c r="J10" s="19"/>
      <c r="K10" s="21"/>
    </row>
    <row r="11" spans="1:11" ht="15.75">
      <c r="A11" s="59"/>
      <c r="B11" s="18"/>
      <c r="C11" s="99" t="s">
        <v>102</v>
      </c>
      <c r="D11" s="68"/>
      <c r="E11" s="42"/>
      <c r="F11" s="22"/>
      <c r="G11" s="22"/>
      <c r="H11" s="22"/>
      <c r="I11" s="22"/>
      <c r="J11" s="22"/>
      <c r="K11" s="21"/>
    </row>
    <row r="12" spans="1:11" ht="16.5" thickBot="1">
      <c r="A12" s="17"/>
      <c r="B12" s="18"/>
      <c r="C12" s="18"/>
      <c r="D12" s="89"/>
      <c r="E12" s="55"/>
    </row>
    <row r="13" spans="1:11" s="23" customFormat="1" ht="15.75" thickBot="1">
      <c r="A13" s="90"/>
      <c r="B13" s="133" t="s">
        <v>0</v>
      </c>
      <c r="C13" s="134"/>
      <c r="D13" s="135"/>
    </row>
    <row r="14" spans="1:11" s="23" customFormat="1" ht="15.75" thickBot="1">
      <c r="A14" s="90"/>
      <c r="B14" s="24"/>
      <c r="C14" s="25"/>
      <c r="D14" s="91"/>
    </row>
    <row r="15" spans="1:11" s="23" customFormat="1" ht="15.75" customHeight="1" thickBot="1">
      <c r="A15" s="90"/>
      <c r="B15" s="133" t="s">
        <v>1</v>
      </c>
      <c r="C15" s="134"/>
      <c r="D15" s="135"/>
    </row>
    <row r="16" spans="1:11" s="23" customFormat="1" ht="15">
      <c r="A16" s="90"/>
      <c r="B16" s="138" t="s">
        <v>2</v>
      </c>
      <c r="C16" s="138" t="s">
        <v>3</v>
      </c>
      <c r="D16" s="140" t="s">
        <v>4</v>
      </c>
    </row>
    <row r="17" spans="1:7" s="23" customFormat="1" ht="15.75" thickBot="1">
      <c r="A17" s="90"/>
      <c r="B17" s="139"/>
      <c r="C17" s="139"/>
      <c r="D17" s="141"/>
    </row>
    <row r="18" spans="1:7" s="23" customFormat="1" ht="15.75" thickBot="1">
      <c r="A18" s="90"/>
      <c r="B18" s="142"/>
      <c r="C18" s="143"/>
      <c r="D18" s="144"/>
    </row>
    <row r="19" spans="1:7" s="23" customFormat="1" ht="15">
      <c r="A19" s="90"/>
      <c r="B19" s="26"/>
      <c r="C19" s="136" t="s">
        <v>5</v>
      </c>
      <c r="D19" s="137"/>
    </row>
    <row r="20" spans="1:7" s="23" customFormat="1" ht="15">
      <c r="A20" s="90"/>
      <c r="B20" s="27" t="s">
        <v>6</v>
      </c>
      <c r="C20" s="28" t="s">
        <v>7</v>
      </c>
      <c r="D20" s="29">
        <v>8.0000000000000002E-3</v>
      </c>
    </row>
    <row r="21" spans="1:7" s="23" customFormat="1" ht="15">
      <c r="A21" s="90"/>
      <c r="B21" s="27" t="s">
        <v>8</v>
      </c>
      <c r="C21" s="28" t="s">
        <v>9</v>
      </c>
      <c r="D21" s="29">
        <v>8.9999999999999993E-3</v>
      </c>
      <c r="E21" s="30"/>
    </row>
    <row r="22" spans="1:7" s="23" customFormat="1" ht="15">
      <c r="A22" s="90"/>
      <c r="B22" s="27" t="s">
        <v>10</v>
      </c>
      <c r="C22" s="28" t="s">
        <v>11</v>
      </c>
      <c r="D22" s="29">
        <v>8.0000000000000002E-3</v>
      </c>
    </row>
    <row r="23" spans="1:7" s="23" customFormat="1" ht="15">
      <c r="A23" s="90"/>
      <c r="B23" s="27" t="s">
        <v>12</v>
      </c>
      <c r="C23" s="28" t="s">
        <v>13</v>
      </c>
      <c r="D23" s="29">
        <v>2.2450000000000001E-2</v>
      </c>
    </row>
    <row r="24" spans="1:7" s="23" customFormat="1" ht="15.75" thickBot="1">
      <c r="A24" s="90"/>
      <c r="B24" s="125" t="s">
        <v>14</v>
      </c>
      <c r="C24" s="126"/>
      <c r="D24" s="31">
        <f>SUM(D20:D23)</f>
        <v>4.7450000000000006E-2</v>
      </c>
    </row>
    <row r="25" spans="1:7" s="23" customFormat="1" ht="15.75" thickBot="1">
      <c r="A25" s="90"/>
      <c r="B25" s="145"/>
      <c r="C25" s="146"/>
      <c r="D25" s="147"/>
    </row>
    <row r="26" spans="1:7" s="23" customFormat="1" ht="15">
      <c r="A26" s="90"/>
      <c r="B26" s="26"/>
      <c r="C26" s="136" t="s">
        <v>15</v>
      </c>
      <c r="D26" s="137"/>
    </row>
    <row r="27" spans="1:7" s="23" customFormat="1" ht="15">
      <c r="A27" s="90"/>
      <c r="B27" s="27" t="s">
        <v>16</v>
      </c>
      <c r="C27" s="28" t="s">
        <v>17</v>
      </c>
      <c r="D27" s="29">
        <v>0.06</v>
      </c>
      <c r="E27" s="23" t="s">
        <v>18</v>
      </c>
      <c r="G27"/>
    </row>
    <row r="28" spans="1:7" s="23" customFormat="1" ht="15.75" thickBot="1">
      <c r="A28" s="90"/>
      <c r="B28" s="125" t="s">
        <v>19</v>
      </c>
      <c r="C28" s="126"/>
      <c r="D28" s="31">
        <f>SUM(D27)</f>
        <v>0.06</v>
      </c>
    </row>
    <row r="29" spans="1:7" s="23" customFormat="1" ht="15.75" thickBot="1">
      <c r="A29" s="90"/>
      <c r="B29" s="145"/>
      <c r="C29" s="146"/>
      <c r="D29" s="147"/>
    </row>
    <row r="30" spans="1:7" s="23" customFormat="1" ht="15">
      <c r="A30" s="90"/>
      <c r="B30" s="26"/>
      <c r="C30" s="136" t="s">
        <v>20</v>
      </c>
      <c r="D30" s="137"/>
    </row>
    <row r="31" spans="1:7" s="23" customFormat="1" ht="15">
      <c r="A31" s="90"/>
      <c r="B31" s="118" t="s">
        <v>21</v>
      </c>
      <c r="C31" s="28" t="s">
        <v>22</v>
      </c>
      <c r="D31" s="29">
        <v>6.4999999999999997E-3</v>
      </c>
    </row>
    <row r="32" spans="1:7" s="23" customFormat="1" ht="15">
      <c r="A32" s="90"/>
      <c r="B32" s="119"/>
      <c r="C32" s="28" t="s">
        <v>23</v>
      </c>
      <c r="D32" s="29">
        <v>0.03</v>
      </c>
    </row>
    <row r="33" spans="1:4" s="23" customFormat="1" ht="15">
      <c r="A33" s="90"/>
      <c r="B33" s="119"/>
      <c r="C33" s="121" t="s">
        <v>24</v>
      </c>
      <c r="D33" s="123">
        <v>0.03</v>
      </c>
    </row>
    <row r="34" spans="1:4" s="23" customFormat="1" ht="15">
      <c r="A34" s="90"/>
      <c r="B34" s="119"/>
      <c r="C34" s="122"/>
      <c r="D34" s="124"/>
    </row>
    <row r="35" spans="1:4" s="23" customFormat="1" ht="15">
      <c r="A35" s="90"/>
      <c r="B35" s="120"/>
      <c r="C35" s="32" t="s">
        <v>25</v>
      </c>
      <c r="D35" s="56">
        <v>4.4999999999999998E-2</v>
      </c>
    </row>
    <row r="36" spans="1:4" s="23" customFormat="1" ht="15.75" thickBot="1">
      <c r="A36" s="90"/>
      <c r="B36" s="125" t="s">
        <v>26</v>
      </c>
      <c r="C36" s="126"/>
      <c r="D36" s="31">
        <f>SUM(D31:D35)</f>
        <v>0.1115</v>
      </c>
    </row>
    <row r="37" spans="1:4" s="23" customFormat="1" ht="15">
      <c r="A37" s="90"/>
      <c r="B37" s="127"/>
      <c r="C37" s="128"/>
      <c r="D37" s="129"/>
    </row>
    <row r="38" spans="1:4" s="23" customFormat="1" ht="15">
      <c r="A38" s="90"/>
      <c r="B38" s="130" t="s">
        <v>27</v>
      </c>
      <c r="C38" s="131"/>
      <c r="D38" s="132"/>
    </row>
    <row r="39" spans="1:4" s="23" customFormat="1" ht="15.75" thickBot="1">
      <c r="A39" s="90"/>
      <c r="B39" s="33"/>
      <c r="C39" s="34"/>
      <c r="D39" s="92"/>
    </row>
    <row r="40" spans="1:4" s="23" customFormat="1" ht="15">
      <c r="A40" s="90"/>
      <c r="B40" s="106"/>
      <c r="C40" s="107"/>
      <c r="D40" s="108"/>
    </row>
    <row r="41" spans="1:4" s="23" customFormat="1" ht="15.75" thickBot="1">
      <c r="A41" s="90"/>
      <c r="B41" s="109"/>
      <c r="C41" s="110"/>
      <c r="D41" s="111"/>
    </row>
    <row r="42" spans="1:4" s="23" customFormat="1" ht="15.75" thickBot="1">
      <c r="A42" s="90"/>
      <c r="B42" s="35"/>
      <c r="C42" s="36"/>
      <c r="D42" s="93"/>
    </row>
    <row r="43" spans="1:4" s="23" customFormat="1" ht="15">
      <c r="A43" s="90"/>
      <c r="B43" s="112" t="s">
        <v>28</v>
      </c>
      <c r="C43" s="113"/>
      <c r="D43" s="116">
        <f>ROUND(((((1+(D23+D20+D21))*(1+D22)*(1+D28))/(1-D36))-1),4)</f>
        <v>0.25</v>
      </c>
    </row>
    <row r="44" spans="1:4" s="23" customFormat="1" ht="15.75" thickBot="1">
      <c r="A44" s="90"/>
      <c r="B44" s="114"/>
      <c r="C44" s="115"/>
      <c r="D44" s="117"/>
    </row>
    <row r="45" spans="1:4" s="23" customFormat="1" ht="15.75">
      <c r="A45" s="90"/>
      <c r="B45" s="87"/>
      <c r="C45" s="88"/>
      <c r="D45" s="94"/>
    </row>
    <row r="46" spans="1:4" s="23" customFormat="1" ht="15.75" thickBot="1">
      <c r="A46" s="95"/>
      <c r="B46" s="96"/>
      <c r="C46" s="97"/>
      <c r="D46" s="98"/>
    </row>
    <row r="47" spans="1:4" s="23" customFormat="1" ht="15"/>
  </sheetData>
  <mergeCells count="24">
    <mergeCell ref="B13:D13"/>
    <mergeCell ref="B6:D6"/>
    <mergeCell ref="C10:D10"/>
    <mergeCell ref="C30:D30"/>
    <mergeCell ref="B15:D15"/>
    <mergeCell ref="B16:B17"/>
    <mergeCell ref="C16:C17"/>
    <mergeCell ref="D16:D17"/>
    <mergeCell ref="B18:D18"/>
    <mergeCell ref="C19:D19"/>
    <mergeCell ref="B24:C24"/>
    <mergeCell ref="B25:D25"/>
    <mergeCell ref="C26:D26"/>
    <mergeCell ref="B28:C28"/>
    <mergeCell ref="B29:D29"/>
    <mergeCell ref="B40:D41"/>
    <mergeCell ref="B43:C44"/>
    <mergeCell ref="D43:D44"/>
    <mergeCell ref="B31:B35"/>
    <mergeCell ref="C33:C34"/>
    <mergeCell ref="D33:D34"/>
    <mergeCell ref="B36:C36"/>
    <mergeCell ref="B37:D37"/>
    <mergeCell ref="B38:D38"/>
  </mergeCells>
  <pageMargins left="0.511811024" right="0.511811024" top="0.78740157499999996" bottom="0.78740157499999996" header="0.31496062000000002" footer="0.31496062000000002"/>
  <pageSetup paperSize="9" scale="7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ENCARGOS SOCIAIS</vt:lpstr>
      <vt:lpstr>BDI</vt:lpstr>
      <vt:lpstr>BDI!Area_de_impressao</vt:lpstr>
      <vt:lpstr>'ENCARGOS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HP</cp:lastModifiedBy>
  <cp:revision>0</cp:revision>
  <cp:lastPrinted>2022-02-08T11:49:25Z</cp:lastPrinted>
  <dcterms:created xsi:type="dcterms:W3CDTF">2020-09-15T14:35:04Z</dcterms:created>
  <dcterms:modified xsi:type="dcterms:W3CDTF">2022-04-27T19:31:28Z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aa03b6-11ab-4b66-82fe-803fbf954276_Enabled">
    <vt:lpwstr>true</vt:lpwstr>
  </property>
  <property fmtid="{D5CDD505-2E9C-101B-9397-08002B2CF9AE}" pid="3" name="MSIP_Label_60aa03b6-11ab-4b66-82fe-803fbf954276_SetDate">
    <vt:lpwstr>2021-05-03T17:43:14Z</vt:lpwstr>
  </property>
  <property fmtid="{D5CDD505-2E9C-101B-9397-08002B2CF9AE}" pid="4" name="MSIP_Label_60aa03b6-11ab-4b66-82fe-803fbf954276_Method">
    <vt:lpwstr>Privileged</vt:lpwstr>
  </property>
  <property fmtid="{D5CDD505-2E9C-101B-9397-08002B2CF9AE}" pid="5" name="MSIP_Label_60aa03b6-11ab-4b66-82fe-803fbf954276_Name">
    <vt:lpwstr>Pública</vt:lpwstr>
  </property>
  <property fmtid="{D5CDD505-2E9C-101B-9397-08002B2CF9AE}" pid="6" name="MSIP_Label_60aa03b6-11ab-4b66-82fe-803fbf954276_SiteId">
    <vt:lpwstr>c45ab305-6c94-4ace-b7ae-5810e4d26b68</vt:lpwstr>
  </property>
  <property fmtid="{D5CDD505-2E9C-101B-9397-08002B2CF9AE}" pid="7" name="MSIP_Label_60aa03b6-11ab-4b66-82fe-803fbf954276_ActionId">
    <vt:lpwstr>6088e1a0-4aff-4c38-bbc0-9c3a18cabc60</vt:lpwstr>
  </property>
  <property fmtid="{D5CDD505-2E9C-101B-9397-08002B2CF9AE}" pid="8" name="MSIP_Label_60aa03b6-11ab-4b66-82fe-803fbf954276_ContentBits">
    <vt:lpwstr>0</vt:lpwstr>
  </property>
</Properties>
</file>