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fiemasesisenai.sharepoint.com/sites/CILIC/Documentos Compartilhados/General/CILIC/LICITAÇÕES/2024/SESI/CONCORRÊNCIA OBRA/EDITAL SESI - 019_2024 - Concorrência - Reforma nova sala COENG/ARQUIVOS COENG/"/>
    </mc:Choice>
  </mc:AlternateContent>
  <xr:revisionPtr revIDLastSave="198" documentId="13_ncr:1_{282F238E-712F-4795-B27F-C94A41693269}" xr6:coauthVersionLast="47" xr6:coauthVersionMax="47" xr10:uidLastSave="{27B5C591-F952-412B-BE34-E83A72A66C1E}"/>
  <bookViews>
    <workbookView xWindow="-120" yWindow="-120" windowWidth="29040" windowHeight="15840" firstSheet="3" activeTab="8" xr2:uid="{00000000-000D-0000-FFFF-FFFF00000000}"/>
  </bookViews>
  <sheets>
    <sheet name="Anexo IX Matriz de Risco" sheetId="6" r:id="rId1"/>
    <sheet name="Anexo X Orçamento Sintético" sheetId="1" r:id="rId2"/>
    <sheet name="Anexo XI Composiçoes" sheetId="4" r:id="rId3"/>
    <sheet name="Anexo XII Cronograma" sheetId="9" r:id="rId4"/>
    <sheet name="Anexo XIII Encargos" sheetId="3" r:id="rId5"/>
    <sheet name="Anexo XIV BDI" sheetId="2" r:id="rId6"/>
    <sheet name="Anexo XV Curva ABC" sheetId="5" r:id="rId7"/>
    <sheet name="Anexo XVI Prazos de Garantia 1" sheetId="7" r:id="rId8"/>
    <sheet name="Prazos de Garantia 2" sheetId="8" r:id="rId9"/>
  </sheets>
  <definedNames>
    <definedName name="_xlnm.Print_Area" localSheetId="0">'Anexo IX Matriz de Risco'!$A$1:$E$67</definedName>
    <definedName name="_xlnm.Print_Area" localSheetId="1">'Anexo X Orçamento Sintético'!$A$1:$J$153</definedName>
    <definedName name="_xlnm.Print_Area" localSheetId="4">'Anexo XIII Encargos'!$A$1:$D$47</definedName>
    <definedName name="_xlnm.Print_Area" localSheetId="5">'Anexo XIV BDI'!$A$1:$C$45</definedName>
    <definedName name="_xlnm.Print_Area" localSheetId="7">'Anexo XVI Prazos de Garantia 1'!$A$1:$E$35</definedName>
    <definedName name="_xlnm.Print_Titles" localSheetId="0">'Anexo IX Matriz de Risco'!$1:$9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3" l="1"/>
  <c r="D44" i="3"/>
  <c r="C45" i="3"/>
  <c r="C36" i="2"/>
  <c r="C28" i="2"/>
  <c r="C44" i="2" s="1"/>
  <c r="C24" i="2"/>
  <c r="D42" i="3"/>
  <c r="C42" i="3"/>
  <c r="D35" i="3"/>
  <c r="C35" i="3"/>
  <c r="D23" i="3"/>
  <c r="C23" i="3"/>
  <c r="C46" i="3" l="1"/>
  <c r="C47" i="3" s="1"/>
  <c r="D45" i="3"/>
  <c r="D46" i="3" l="1"/>
  <c r="D47" i="3" s="1"/>
</calcChain>
</file>

<file path=xl/sharedStrings.xml><?xml version="1.0" encoding="utf-8"?>
<sst xmlns="http://schemas.openxmlformats.org/spreadsheetml/2006/main" count="6457" uniqueCount="1375">
  <si>
    <t>Código</t>
  </si>
  <si>
    <t>Banco</t>
  </si>
  <si>
    <t>Descrição</t>
  </si>
  <si>
    <t>Und</t>
  </si>
  <si>
    <t>Quant.</t>
  </si>
  <si>
    <t>Valor Unit</t>
  </si>
  <si>
    <t>Total</t>
  </si>
  <si>
    <t>SERVIÇOS PRELIMINARES</t>
  </si>
  <si>
    <t xml:space="preserve"> 1.1 </t>
  </si>
  <si>
    <t xml:space="preserve"> PREFEITURA </t>
  </si>
  <si>
    <t>Próprio</t>
  </si>
  <si>
    <t>TAXAS DE PREFEITURA ALVARÁ _ CONSTRUÇÃO COMERCIAL</t>
  </si>
  <si>
    <t>m²</t>
  </si>
  <si>
    <t>UN</t>
  </si>
  <si>
    <t>SINAPI</t>
  </si>
  <si>
    <t xml:space="preserve"> 74209/001 </t>
  </si>
  <si>
    <t>PLACA DE OBRA EM CHAPA DE ACO GALVANIZADO</t>
  </si>
  <si>
    <t>MES</t>
  </si>
  <si>
    <t>ORSE</t>
  </si>
  <si>
    <t xml:space="preserve"> 2 </t>
  </si>
  <si>
    <t xml:space="preserve"> 2.1 </t>
  </si>
  <si>
    <t>ADMINISTRAÇÃO LOCAL DA OBRA</t>
  </si>
  <si>
    <t xml:space="preserve"> 3 </t>
  </si>
  <si>
    <t xml:space="preserve"> 3.1 </t>
  </si>
  <si>
    <t xml:space="preserve"> 3.1.1 </t>
  </si>
  <si>
    <t>m³</t>
  </si>
  <si>
    <t xml:space="preserve"> 3.1.2 </t>
  </si>
  <si>
    <t xml:space="preserve"> 3.1.3 </t>
  </si>
  <si>
    <t xml:space="preserve"> 3.2 </t>
  </si>
  <si>
    <t xml:space="preserve"> 3.2.1 </t>
  </si>
  <si>
    <t>KG</t>
  </si>
  <si>
    <t xml:space="preserve"> 3.2.2 </t>
  </si>
  <si>
    <t xml:space="preserve"> 3.2.3 </t>
  </si>
  <si>
    <t xml:space="preserve"> 3.3 </t>
  </si>
  <si>
    <t xml:space="preserve"> 3.3.1 </t>
  </si>
  <si>
    <t xml:space="preserve"> 3.3.2 </t>
  </si>
  <si>
    <t xml:space="preserve"> 3.3.3 </t>
  </si>
  <si>
    <t xml:space="preserve"> 4 </t>
  </si>
  <si>
    <t xml:space="preserve"> 4.1.1 </t>
  </si>
  <si>
    <t xml:space="preserve"> 4.1.2 </t>
  </si>
  <si>
    <t xml:space="preserve"> 5 </t>
  </si>
  <si>
    <t xml:space="preserve"> 5.1 </t>
  </si>
  <si>
    <t>m</t>
  </si>
  <si>
    <t>M</t>
  </si>
  <si>
    <t xml:space="preserve"> 6 </t>
  </si>
  <si>
    <t xml:space="preserve"> 6.1 </t>
  </si>
  <si>
    <t xml:space="preserve"> 6.2 </t>
  </si>
  <si>
    <t xml:space="preserve"> 6.3 </t>
  </si>
  <si>
    <t xml:space="preserve"> 6.4 </t>
  </si>
  <si>
    <t xml:space="preserve"> 6.5 </t>
  </si>
  <si>
    <t xml:space="preserve"> 6.6 </t>
  </si>
  <si>
    <t xml:space="preserve"> 6.7 </t>
  </si>
  <si>
    <t xml:space="preserve"> 7 </t>
  </si>
  <si>
    <t xml:space="preserve"> 7.1 </t>
  </si>
  <si>
    <t xml:space="preserve"> 7.2 </t>
  </si>
  <si>
    <t xml:space="preserve"> 87878 </t>
  </si>
  <si>
    <t xml:space="preserve"> 7.3 </t>
  </si>
  <si>
    <t xml:space="preserve"> 8 </t>
  </si>
  <si>
    <t xml:space="preserve"> 8.1 </t>
  </si>
  <si>
    <t xml:space="preserve"> 8.2 </t>
  </si>
  <si>
    <t xml:space="preserve"> 88489 </t>
  </si>
  <si>
    <t>SEINFRA</t>
  </si>
  <si>
    <t>un</t>
  </si>
  <si>
    <t>ESQUADRIAS</t>
  </si>
  <si>
    <t xml:space="preserve"> 12 </t>
  </si>
  <si>
    <t>SERVIÇOS COMPLEMENTARES</t>
  </si>
  <si>
    <t>Total sem BDI</t>
  </si>
  <si>
    <t>Total do BDI</t>
  </si>
  <si>
    <t>Total Geral</t>
  </si>
  <si>
    <t>SESI-SERVIÇO SOCIAL DA INDUSTRIA</t>
  </si>
  <si>
    <t>ENCARGOS SOCIAIS DESONERADOS</t>
  </si>
  <si>
    <t>Administração Central</t>
  </si>
  <si>
    <t>Despesas Financeiras</t>
  </si>
  <si>
    <t>Seguro e Garantia</t>
  </si>
  <si>
    <t>Impostos</t>
  </si>
  <si>
    <t>COMPOSIÇÃO DOS ENCARGOS SOCIAIS</t>
  </si>
  <si>
    <t>HORISTA (%)</t>
  </si>
  <si>
    <t>MENSALISTA (%)</t>
  </si>
  <si>
    <t>A1</t>
  </si>
  <si>
    <t>A2</t>
  </si>
  <si>
    <t>SESI</t>
  </si>
  <si>
    <t>A3</t>
  </si>
  <si>
    <t>SENAI</t>
  </si>
  <si>
    <t>A4</t>
  </si>
  <si>
    <t>INCRA</t>
  </si>
  <si>
    <t>A5</t>
  </si>
  <si>
    <t>SEBRAE</t>
  </si>
  <si>
    <t>A6</t>
  </si>
  <si>
    <t>Sálario Educação</t>
  </si>
  <si>
    <t>A7</t>
  </si>
  <si>
    <t>Seguro Contra Acidente de Trabalho</t>
  </si>
  <si>
    <t>A8</t>
  </si>
  <si>
    <t>FGTS</t>
  </si>
  <si>
    <t>A9</t>
  </si>
  <si>
    <t>SECONCI</t>
  </si>
  <si>
    <t>A</t>
  </si>
  <si>
    <t xml:space="preserve"> </t>
  </si>
  <si>
    <t>B1</t>
  </si>
  <si>
    <t>B2</t>
  </si>
  <si>
    <t xml:space="preserve">Feriados </t>
  </si>
  <si>
    <t>B3</t>
  </si>
  <si>
    <t>B4</t>
  </si>
  <si>
    <t>B5</t>
  </si>
  <si>
    <t>B6</t>
  </si>
  <si>
    <t>B7</t>
  </si>
  <si>
    <t>Dias de chuva</t>
  </si>
  <si>
    <t>B8</t>
  </si>
  <si>
    <t>B9</t>
  </si>
  <si>
    <t>Férias Gozadas</t>
  </si>
  <si>
    <t>B10</t>
  </si>
  <si>
    <t>Salario Maternidade</t>
  </si>
  <si>
    <t>B</t>
  </si>
  <si>
    <t>C1</t>
  </si>
  <si>
    <t>C2</t>
  </si>
  <si>
    <t>C3</t>
  </si>
  <si>
    <t>Férias Indenizadas</t>
  </si>
  <si>
    <t>C4</t>
  </si>
  <si>
    <t>C5</t>
  </si>
  <si>
    <t>C</t>
  </si>
  <si>
    <t xml:space="preserve">D1 </t>
  </si>
  <si>
    <t>D2</t>
  </si>
  <si>
    <t>Reincidência de Grupo A sobre Aviso Prévio Trabalhado e Reincidência do FGTS sobre Aviso Prévio Indenizado</t>
  </si>
  <si>
    <t>D</t>
  </si>
  <si>
    <t>Tipo</t>
  </si>
  <si>
    <t>Composição</t>
  </si>
  <si>
    <t>SERP - SERVIÇOS PRELIMINARES</t>
  </si>
  <si>
    <t>Insumo</t>
  </si>
  <si>
    <t>M²</t>
  </si>
  <si>
    <t>MO sem LS =&gt;</t>
  </si>
  <si>
    <t>LS =&gt;</t>
  </si>
  <si>
    <t>MO com LS =&gt;</t>
  </si>
  <si>
    <t>Valor do BDI =&gt;</t>
  </si>
  <si>
    <t>Valor com BDI =&gt;</t>
  </si>
  <si>
    <t>SEDI - SERVIÇOS DIVERSOS</t>
  </si>
  <si>
    <t>Composição Auxiliar</t>
  </si>
  <si>
    <t>H</t>
  </si>
  <si>
    <t>SERT - SERVIÇOS TÉCNICOS</t>
  </si>
  <si>
    <t xml:space="preserve"> 90778 </t>
  </si>
  <si>
    <t>ENGENHEIRO CIVIL DE OBRA PLENO COM ENCARGOS COMPLEMENTARES</t>
  </si>
  <si>
    <t>Material</t>
  </si>
  <si>
    <t xml:space="preserve">
</t>
  </si>
  <si>
    <t xml:space="preserve"> 88316 </t>
  </si>
  <si>
    <t>SERVENTE COM ENCARGOS COMPLEMENTARES</t>
  </si>
  <si>
    <t xml:space="preserve"> 90776 </t>
  </si>
  <si>
    <t>ENCARREGADO GERAL COM ENCARGOS COMPLEMENTARES</t>
  </si>
  <si>
    <t xml:space="preserve">BDI Padrão - 25,00%
</t>
  </si>
  <si>
    <t>Orçamento Sintético</t>
  </si>
  <si>
    <t xml:space="preserve"> 3.4 </t>
  </si>
  <si>
    <t xml:space="preserve"> 3.4.1 </t>
  </si>
  <si>
    <t xml:space="preserve"> 3.4.2 </t>
  </si>
  <si>
    <t xml:space="preserve"> 3.4.3 </t>
  </si>
  <si>
    <t>SBC</t>
  </si>
  <si>
    <t xml:space="preserve"> 94962 </t>
  </si>
  <si>
    <t xml:space="preserve"> 87547 </t>
  </si>
  <si>
    <t>MASSA ÚNICA, PARA RECEBIMENTO DE PINTURA, EM ARGAMASSA TRAÇO 1:2:8, PREPARO MECÂNICO COM BETONEIRA 400L, APLICADA MANUALMENTE EM FACES INTERNAS DE PAREDES, ESPESSURA DE 10MM, COM EXECUÇÃO DE TALISCAS. AF_06/2014</t>
  </si>
  <si>
    <t>SEDOP</t>
  </si>
  <si>
    <t xml:space="preserve">B.D.I.PADRÃO =25,00%                  </t>
  </si>
  <si>
    <t>COMPOSIÇÃO DO BDI</t>
  </si>
  <si>
    <t>BDI - OBRA</t>
  </si>
  <si>
    <t>ITEM</t>
  </si>
  <si>
    <t xml:space="preserve">DISCRIMINAÇÃO </t>
  </si>
  <si>
    <t>PERC.     (%)</t>
  </si>
  <si>
    <t xml:space="preserve"> Despesas Indiretas</t>
  </si>
  <si>
    <t>S+G</t>
  </si>
  <si>
    <t>R</t>
  </si>
  <si>
    <t>Riscos e Imprevistos</t>
  </si>
  <si>
    <t>DF</t>
  </si>
  <si>
    <t>AC</t>
  </si>
  <si>
    <t>Total do Grupo A =</t>
  </si>
  <si>
    <t>Benefício</t>
  </si>
  <si>
    <t>L</t>
  </si>
  <si>
    <t>LUCRO</t>
  </si>
  <si>
    <t>Total do Grupo B =</t>
  </si>
  <si>
    <t>I</t>
  </si>
  <si>
    <t>PIS / PASEP</t>
  </si>
  <si>
    <t>COFINS</t>
  </si>
  <si>
    <t>ISS</t>
  </si>
  <si>
    <t>CPRB</t>
  </si>
  <si>
    <t>Total do Grupo C =</t>
  </si>
  <si>
    <t>Fórmula Para Cálculo do B.D.I</t>
  </si>
  <si>
    <t>Bonificação Sobre Despesas indiretas (B.D.I) =</t>
  </si>
  <si>
    <t>CANT - CANTEIRO DE OBRAS</t>
  </si>
  <si>
    <t>FUES - FUNDAÇÕES E ESTRUTURAS</t>
  </si>
  <si>
    <t xml:space="preserve"> 88262 </t>
  </si>
  <si>
    <t>CARPINTEIRO DE FORMAS COM ENCARGOS COMPLEMENTARES</t>
  </si>
  <si>
    <t xml:space="preserve"> 10549 </t>
  </si>
  <si>
    <t>Encargos Complementares - Servente</t>
  </si>
  <si>
    <t>Provisórios</t>
  </si>
  <si>
    <t>h</t>
  </si>
  <si>
    <t xml:space="preserve"> 10551 </t>
  </si>
  <si>
    <t>Encargos Complementares - Carpinteiro</t>
  </si>
  <si>
    <t>Mão de Obra</t>
  </si>
  <si>
    <t xml:space="preserve"> 00001213 </t>
  </si>
  <si>
    <t xml:space="preserve"> 00006111 </t>
  </si>
  <si>
    <t>SERVENTE</t>
  </si>
  <si>
    <t xml:space="preserve"> 00004813 </t>
  </si>
  <si>
    <t>PLACA DE OBRA (PARA CONSTRUCAO CIVIL) EM CHAPA GALVANIZADA *N. 22*, ADESIVADA, DE *2,4 X 1,2* M (SEM POSTES PARA FIXACAO)</t>
  </si>
  <si>
    <t xml:space="preserve"> 00004491 </t>
  </si>
  <si>
    <t xml:space="preserve"> 00005075 </t>
  </si>
  <si>
    <t>PREGO DE ACO POLIDO COM CABECA 18 X 30 (2 3/4 X 10)</t>
  </si>
  <si>
    <t xml:space="preserve"> 00004417 </t>
  </si>
  <si>
    <t>SARRAFO NAO APARELHADO *2,5 X 7* CM, EM MACARANDUBA, ANGELIM OU EQUIVALENTE DA REGIAO -  BRUTA</t>
  </si>
  <si>
    <t>INEL - INSTALAÇÃO ELÉTRICA/ELETRIFICAÇÃO E ILUMINAÇÃO EXTERNA</t>
  </si>
  <si>
    <t>INHI - INSTALAÇÕES HIDROS SANITÁRIAS</t>
  </si>
  <si>
    <t>PARE - PAREDES/PAINEIS</t>
  </si>
  <si>
    <t>PINT - PINTURAS</t>
  </si>
  <si>
    <t>REVE - REVESTIMENTO E TRATAMENTO DE SUPERFÍCIES</t>
  </si>
  <si>
    <t xml:space="preserve"> 88309 </t>
  </si>
  <si>
    <t>PEDREIRO COM ENCARGOS COMPLEMENTARES</t>
  </si>
  <si>
    <t>Equipamento</t>
  </si>
  <si>
    <t>kg</t>
  </si>
  <si>
    <t xml:space="preserve"> 88278 </t>
  </si>
  <si>
    <t>MONTADOR DE ESTRUTURA METÁLICA COM ENCARGOS COMPLEMENTARES</t>
  </si>
  <si>
    <t>CENTO</t>
  </si>
  <si>
    <t xml:space="preserve"> 88243 </t>
  </si>
  <si>
    <t>AJUDANTE ESPECIALIZADO COM ENCARGOS COMPLEMENTARES</t>
  </si>
  <si>
    <t xml:space="preserve"> 87292 </t>
  </si>
  <si>
    <t xml:space="preserve"> 87377 </t>
  </si>
  <si>
    <t xml:space="preserve"> 88310 </t>
  </si>
  <si>
    <t>PINTOR COM ENCARGOS COMPLEMENTARES</t>
  </si>
  <si>
    <t xml:space="preserve"> 00003767 </t>
  </si>
  <si>
    <t xml:space="preserve"> 00007356 </t>
  </si>
  <si>
    <t xml:space="preserve"> 88264 </t>
  </si>
  <si>
    <t>ELETRICISTA COM ENCARGOS COMPLEMENTARES</t>
  </si>
  <si>
    <t xml:space="preserve"> 88247 </t>
  </si>
  <si>
    <t>AUXILIAR DE ELETRICISTA COM ENCARGOS COMPLEMENTARES</t>
  </si>
  <si>
    <t xml:space="preserve"> 00021127 </t>
  </si>
  <si>
    <t>FITA ISOLANTE ADESIVA ANTICHAMA, USO ATE 750 V, EM ROLO DE 19 MM X 5 M</t>
  </si>
  <si>
    <t xml:space="preserve"> 10552 </t>
  </si>
  <si>
    <t>Encargos Complementares - Eletricista</t>
  </si>
  <si>
    <t xml:space="preserve"> 00002436 </t>
  </si>
  <si>
    <t>ELETRICISTA</t>
  </si>
  <si>
    <t xml:space="preserve"> I0042 </t>
  </si>
  <si>
    <t>AJUDANTE DE ELETRICISTA</t>
  </si>
  <si>
    <t>Un</t>
  </si>
  <si>
    <t xml:space="preserve"> 00001570 </t>
  </si>
  <si>
    <t>TERMINAL A COMPRESSAO EM COBRE ESTANHADO PARA CABO 2,5 MM2, 1 FURO E 1 COMPRESSAO, PARA PARAFUSO DE FIXACAO M5</t>
  </si>
  <si>
    <t>Conversão InfoWOrca</t>
  </si>
  <si>
    <t xml:space="preserve"> 10554 </t>
  </si>
  <si>
    <t>Encargos Complementares - Encanador</t>
  </si>
  <si>
    <t xml:space="preserve"> 981 </t>
  </si>
  <si>
    <t xml:space="preserve"> 00002696 </t>
  </si>
  <si>
    <t/>
  </si>
  <si>
    <t xml:space="preserve"> 00006085 </t>
  </si>
  <si>
    <t>SELADOR ACRILICO OPACO PREMIUM INTERIOR/EXTERIOR</t>
  </si>
  <si>
    <t>Demolições / Remoções</t>
  </si>
  <si>
    <t>COMPOSIÇÕES ANALITICAS</t>
  </si>
  <si>
    <t xml:space="preserve"> 6.8 </t>
  </si>
  <si>
    <t>Item</t>
  </si>
  <si>
    <t>Valor Unit com BDI</t>
  </si>
  <si>
    <t>Peso (%)</t>
  </si>
  <si>
    <t>CURVA ABC</t>
  </si>
  <si>
    <t>Valor  Unit</t>
  </si>
  <si>
    <t>Peso Acumulado (%)</t>
  </si>
  <si>
    <t>4,0</t>
  </si>
  <si>
    <t>1,0</t>
  </si>
  <si>
    <t>7,16</t>
  </si>
  <si>
    <t>2,0</t>
  </si>
  <si>
    <t>12,0</t>
  </si>
  <si>
    <t>0,65</t>
  </si>
  <si>
    <t>3,0</t>
  </si>
  <si>
    <t>0,43</t>
  </si>
  <si>
    <t>6,0</t>
  </si>
  <si>
    <t>0,37</t>
  </si>
  <si>
    <t>20,0</t>
  </si>
  <si>
    <t>0,30</t>
  </si>
  <si>
    <t>8,0</t>
  </si>
  <si>
    <t>0,26</t>
  </si>
  <si>
    <t>22,0</t>
  </si>
  <si>
    <t>0,22</t>
  </si>
  <si>
    <t>0,21</t>
  </si>
  <si>
    <t>0,20</t>
  </si>
  <si>
    <t>5,0</t>
  </si>
  <si>
    <t>10,0</t>
  </si>
  <si>
    <t>0,11</t>
  </si>
  <si>
    <t>3,75</t>
  </si>
  <si>
    <t>0,09</t>
  </si>
  <si>
    <t>0,08</t>
  </si>
  <si>
    <t>0,07</t>
  </si>
  <si>
    <t>0,06</t>
  </si>
  <si>
    <t>0,04</t>
  </si>
  <si>
    <t>0,03</t>
  </si>
  <si>
    <t>0,02</t>
  </si>
  <si>
    <t>0,01</t>
  </si>
  <si>
    <t>99,98</t>
  </si>
  <si>
    <t>99,99</t>
  </si>
  <si>
    <t>100,00</t>
  </si>
  <si>
    <t>0,81</t>
  </si>
  <si>
    <t>0,13</t>
  </si>
  <si>
    <t>Serviços</t>
  </si>
  <si>
    <t>40,0</t>
  </si>
  <si>
    <t>0,82</t>
  </si>
  <si>
    <t>0,16</t>
  </si>
  <si>
    <t>99,79</t>
  </si>
  <si>
    <t>99,93</t>
  </si>
  <si>
    <t>99,95</t>
  </si>
  <si>
    <t>99,97</t>
  </si>
  <si>
    <t>HORISTA=84,61%</t>
  </si>
  <si>
    <t>MENSALISTA=47,70%</t>
  </si>
  <si>
    <t xml:space="preserve"> 1 </t>
  </si>
  <si>
    <t>Quant. =&gt;</t>
  </si>
  <si>
    <t>Preço Total =&gt;</t>
  </si>
  <si>
    <t>93,04</t>
  </si>
  <si>
    <t>97,79</t>
  </si>
  <si>
    <t>98,81</t>
  </si>
  <si>
    <t>Reforma para Implantação da nova sala de Engenharia</t>
  </si>
  <si>
    <t>DATA REFERÊNCIA TÉCNICA: NOVEMBRO/2023</t>
  </si>
  <si>
    <t>DATA REFERÊNCIA TÉCNICA: NOVEMBRO/2022</t>
  </si>
  <si>
    <t>SERVIÇO INICIAL</t>
  </si>
  <si>
    <t xml:space="preserve"> 1.1.1 </t>
  </si>
  <si>
    <t xml:space="preserve"> 1.1.2 </t>
  </si>
  <si>
    <t xml:space="preserve"> 1.1.3 </t>
  </si>
  <si>
    <t xml:space="preserve"> 73847/002 </t>
  </si>
  <si>
    <t>ALUGUEL CONTAINER/ESCRIT/WC C/1 VASO/1 LAV/1 MIC/4 CHUV LARG          =2,20M COMPR=6,20M ALT=2,50M CHAPA ACO NERV TRAPEZ FORROC/            ISOL TERMO-ACUST CHASSIS REFORC PISO COMPENS NAVAL INCL INST          ELETR/HIDRO-SANIT EXCL TRANSP/CARGA/DESCARGA</t>
  </si>
  <si>
    <t xml:space="preserve"> 1.1.4 </t>
  </si>
  <si>
    <t xml:space="preserve"> 73847/003 </t>
  </si>
  <si>
    <t>ALUGUEL CONTAINER/SANIT C/2 VASOS/1 LAVAT/1 MIC/4 CHUV LARG=          2,20M COMPR=6,20M ALT=2,50M CHAPA ACO C/NERV TRAPEZ FORRO C/          ISOLAM TERMO/ACUSTICO CHASSIS REFORC PISO COMPENS NAVAL INCL          INST ELETR/HIDR EXCL TRANSP/CARGA/DESCARG</t>
  </si>
  <si>
    <t xml:space="preserve"> 1.1.5 </t>
  </si>
  <si>
    <t xml:space="preserve"> 012058 </t>
  </si>
  <si>
    <t>ALUGUEL MENSAL CONTAINER-ALMOXARIFADO-6,0x2,4m</t>
  </si>
  <si>
    <t>ADMINISTRAÇÃO LOCAL</t>
  </si>
  <si>
    <t xml:space="preserve"> ADMLOCAL_1 </t>
  </si>
  <si>
    <t>REFORMA GERAL</t>
  </si>
  <si>
    <t>RECEPÇÃO</t>
  </si>
  <si>
    <t>DEMOLIÇÃO</t>
  </si>
  <si>
    <t xml:space="preserve"> 3.1.1.1 </t>
  </si>
  <si>
    <t xml:space="preserve"> 17 </t>
  </si>
  <si>
    <t>Demolição de reboco</t>
  </si>
  <si>
    <t xml:space="preserve"> 3.1.1.2 </t>
  </si>
  <si>
    <t>Demolição de forros</t>
  </si>
  <si>
    <t>DIVISÓRIAS E PINTURAS</t>
  </si>
  <si>
    <t xml:space="preserve"> 3.1.2.1 </t>
  </si>
  <si>
    <t xml:space="preserve"> 96359 </t>
  </si>
  <si>
    <t>PAREDE COM SISTEMA EM CHAPAS DE GESSO PARA DRYWALL, USO INTERNO, COM DUAS FACES SIMPLES E ESTRUTURA METÁLICA COM GUIAS SIMPLES PARA PAREDES COM ÁREA LÍQUIDA MAIOR OU IGUAL A 6 M2, COM VÃOS. AF_07/2023_PS</t>
  </si>
  <si>
    <t xml:space="preserve"> 3.1.2.2 </t>
  </si>
  <si>
    <t xml:space="preserve"> 8624 </t>
  </si>
  <si>
    <t>Emassamento de superfície, com aplicação de 02 demãos de massa acrílica, lixamento e retoques - Rev 01</t>
  </si>
  <si>
    <t xml:space="preserve"> 3.1.2.3 </t>
  </si>
  <si>
    <t>PINTURA LÁTEX ACRÍLICA PREMIUM, APLICAÇÃO MANUAL EM PAREDES, DUAS DEMÃOS. AF_04/2023</t>
  </si>
  <si>
    <t xml:space="preserve"> 3.1.3.1 </t>
  </si>
  <si>
    <t xml:space="preserve"> 13096 </t>
  </si>
  <si>
    <t>Porta em vidro temperado 10mm, incolor, inclusive ferragens de fixação e instalação, exclusive puxador - Rev 01_10/2021</t>
  </si>
  <si>
    <t xml:space="preserve"> 3.1.5 </t>
  </si>
  <si>
    <t>FORRO</t>
  </si>
  <si>
    <t xml:space="preserve"> 3.1.5.1 </t>
  </si>
  <si>
    <t xml:space="preserve"> 7702 </t>
  </si>
  <si>
    <t>Forro de gesso acartonado, cor branca, placa 1243 x 618mm, marca GYPSUM, modelo gessolyne ou similar, instalado</t>
  </si>
  <si>
    <t>ARQUIVO</t>
  </si>
  <si>
    <t xml:space="preserve"> 3.2.1.1 </t>
  </si>
  <si>
    <t xml:space="preserve"> 3.2.1.2 </t>
  </si>
  <si>
    <t xml:space="preserve"> 3.2.2.1 </t>
  </si>
  <si>
    <t xml:space="preserve"> 96369 </t>
  </si>
  <si>
    <t>PAREDE COM PLACAS DE GESSO ACARTONADO (DRYWALL), PARA USO INTERNO, COM DUAS FACES DUPLAS E ESTRUTURA METÁLICA COM GUIAS DUPLAS, COM VÃOS. AF_06/2017_PS</t>
  </si>
  <si>
    <t xml:space="preserve"> 3.2.2.2 </t>
  </si>
  <si>
    <t xml:space="preserve"> 3.2.2.3 </t>
  </si>
  <si>
    <t xml:space="preserve"> 3.2.3.1 </t>
  </si>
  <si>
    <t xml:space="preserve"> 3.2.5 </t>
  </si>
  <si>
    <t>PAREDE DE VEDAÇÃO E PINTURA</t>
  </si>
  <si>
    <t xml:space="preserve"> 3.2.5.1 </t>
  </si>
  <si>
    <t>CHAPISCO APLICADO EM ALVENARIAS E ESTRUTURAS DE CONCRETO INTERNAS, COM COLHER DE PEDREIRO.  ARGAMASSA TRAÇO 1:3 COM PREPARO MANUAL. AF_10/2022</t>
  </si>
  <si>
    <t xml:space="preserve"> 3.2.5.2 </t>
  </si>
  <si>
    <t xml:space="preserve"> 3.2.5.3 </t>
  </si>
  <si>
    <t xml:space="preserve"> 88485 </t>
  </si>
  <si>
    <t>FUNDO SELADOR ACRÍLICO, APLICAÇÃO MANUAL EM PAREDE, UMA DEMÃO. AF_04/2023</t>
  </si>
  <si>
    <t xml:space="preserve"> 3.2.5.4 </t>
  </si>
  <si>
    <t xml:space="preserve"> 3.2.5.5 </t>
  </si>
  <si>
    <t xml:space="preserve"> 3.2.6 </t>
  </si>
  <si>
    <t xml:space="preserve"> 3.2.6.1 </t>
  </si>
  <si>
    <t>SALÃO COENG</t>
  </si>
  <si>
    <t xml:space="preserve"> 3.3.1.1 </t>
  </si>
  <si>
    <t xml:space="preserve"> 3.3.1.2 </t>
  </si>
  <si>
    <t xml:space="preserve"> 3.3.2.1 </t>
  </si>
  <si>
    <t xml:space="preserve"> 3.3.2.2 </t>
  </si>
  <si>
    <t xml:space="preserve"> 3.3.2.3 </t>
  </si>
  <si>
    <t xml:space="preserve"> 3.3.2.4 </t>
  </si>
  <si>
    <t xml:space="preserve"> 3.3.2.5 </t>
  </si>
  <si>
    <t xml:space="preserve"> 3.3.3.1 </t>
  </si>
  <si>
    <t>SALA DE REUNIÃO</t>
  </si>
  <si>
    <t xml:space="preserve"> 3.4.1.1 </t>
  </si>
  <si>
    <t xml:space="preserve"> 3.4.1.2 </t>
  </si>
  <si>
    <t xml:space="preserve"> 3.4.2.1 </t>
  </si>
  <si>
    <t xml:space="preserve"> 3.4.2.2 </t>
  </si>
  <si>
    <t xml:space="preserve"> 3.4.2.3 </t>
  </si>
  <si>
    <t xml:space="preserve"> 3.4.3.1 </t>
  </si>
  <si>
    <t xml:space="preserve"> 3.4.3.2 </t>
  </si>
  <si>
    <t xml:space="preserve"> 3.4.3.3 </t>
  </si>
  <si>
    <t xml:space="preserve"> 3.4.3.4 </t>
  </si>
  <si>
    <t xml:space="preserve"> 3.4.3.5 </t>
  </si>
  <si>
    <t xml:space="preserve"> 3.4.5 </t>
  </si>
  <si>
    <t xml:space="preserve"> 3.4.5.1 </t>
  </si>
  <si>
    <t xml:space="preserve"> 3.4.7 </t>
  </si>
  <si>
    <t xml:space="preserve"> 3.4.7.1 </t>
  </si>
  <si>
    <t>INSTALAÇÕES</t>
  </si>
  <si>
    <t xml:space="preserve"> 4.1 </t>
  </si>
  <si>
    <t>ELETRODUTOS, CURVAS E LUVAS</t>
  </si>
  <si>
    <t xml:space="preserve"> 071194 </t>
  </si>
  <si>
    <t>AGETOP CIVIL</t>
  </si>
  <si>
    <t>ELETRODUTO PVC FLEXÍVEL - MANGUEIRA CORRUGADA LEVE - DIAM. 25MM</t>
  </si>
  <si>
    <t xml:space="preserve"> 95730 </t>
  </si>
  <si>
    <t>ELETRODUTO RÍGIDO SOLDÁVEL, PVC, DN 25 MM (3/4"), APARENTE, INSTALADO EM PAREDE - FORNECIMENTO E INSTALAÇÃO. AF_11/2016</t>
  </si>
  <si>
    <t xml:space="preserve"> 4.2 </t>
  </si>
  <si>
    <t>FIOS E CABOS</t>
  </si>
  <si>
    <t xml:space="preserve"> 4.2.1 </t>
  </si>
  <si>
    <t xml:space="preserve"> 2070313 </t>
  </si>
  <si>
    <t>CAERN</t>
  </si>
  <si>
    <t>CABO DE COBRE ISOLADO HEPR (XLPE), 2,5 MM², ANTI-CHAMA 1,0KV/90°C -FORNECIMENTO E INSTALAÇÃO. INC_01/2020</t>
  </si>
  <si>
    <t xml:space="preserve"> 4.2.2 </t>
  </si>
  <si>
    <t xml:space="preserve"> 8348 </t>
  </si>
  <si>
    <t>Cabo de cobre isolado HEPR (XLPE), flexível,   4,0mm², 1kv / 90º C</t>
  </si>
  <si>
    <t xml:space="preserve"> 4.2.3 </t>
  </si>
  <si>
    <t xml:space="preserve"> 11570 </t>
  </si>
  <si>
    <t>Cabo de cobre isolado HEPR (XLPE), flexível,   6,0mm², 1kv / 90º C</t>
  </si>
  <si>
    <t xml:space="preserve"> 4.3 </t>
  </si>
  <si>
    <t>LUMINÁRIAS, REATORES E LÂMPADAS</t>
  </si>
  <si>
    <t xml:space="preserve"> 4.3.2 </t>
  </si>
  <si>
    <t xml:space="preserve"> 060588 </t>
  </si>
  <si>
    <t>LUMINARIA EMBUTIR ALETADA ALUMINIO BRILHANTE 4x16W/4X9W LED</t>
  </si>
  <si>
    <t xml:space="preserve"> 4.4 </t>
  </si>
  <si>
    <t>INTERRUPTORES E TOMADAS</t>
  </si>
  <si>
    <t xml:space="preserve"> 4.4.1 </t>
  </si>
  <si>
    <t xml:space="preserve"> 061369 </t>
  </si>
  <si>
    <t>CAIXA DE TOMADAS MESA DADOS VOZ ELETRICA 4P SPERONE</t>
  </si>
  <si>
    <t xml:space="preserve"> 4.4.2 </t>
  </si>
  <si>
    <t xml:space="preserve"> 3402 </t>
  </si>
  <si>
    <t>Interruptor 02 seções simples</t>
  </si>
  <si>
    <t xml:space="preserve"> 4.4.3 </t>
  </si>
  <si>
    <t xml:space="preserve"> 7807 </t>
  </si>
  <si>
    <t>Tomada dupla 2p+T universal, "Sistema X", ref. 1434, Fame ou similar</t>
  </si>
  <si>
    <t xml:space="preserve"> 4.4.4 </t>
  </si>
  <si>
    <t xml:space="preserve"> 098210 </t>
  </si>
  <si>
    <t>SIURB</t>
  </si>
  <si>
    <t>TOMADA SIMPLES DE EMBUTIR - 110/220V</t>
  </si>
  <si>
    <t xml:space="preserve"> 4.4.5 </t>
  </si>
  <si>
    <t xml:space="preserve"> 15.007.0600-A </t>
  </si>
  <si>
    <t>EMOP</t>
  </si>
  <si>
    <t>DISJUNTOR TERMOMAGNETICO,TRIPOLAR,DE 10 A 50AX250V.FORNECIME NTO E COLOCACAO</t>
  </si>
  <si>
    <t xml:space="preserve"> 4.4.6 </t>
  </si>
  <si>
    <t xml:space="preserve"> 92017 </t>
  </si>
  <si>
    <t>TOMADA BAIXA DE EMBUTIR (3 MÓDULOS), 2P+T 20 A, INCLUINDO SUPORTE E PLACA - FORNECIMENTO E INSTALAÇÃO. AF_03/2023</t>
  </si>
  <si>
    <t xml:space="preserve"> 4.4.7 </t>
  </si>
  <si>
    <t xml:space="preserve"> 37.13.600 </t>
  </si>
  <si>
    <t>CPOS/CDHU</t>
  </si>
  <si>
    <t>Disjuntor termomagnético, unipolar 127/220 V, corrente de 10 A até 30 A</t>
  </si>
  <si>
    <t xml:space="preserve"> 4.4.8 </t>
  </si>
  <si>
    <t xml:space="preserve"> 8309 </t>
  </si>
  <si>
    <t>Disjuntor termomagnetico monopolar 16 A, padrão NEMA (Americano - linha preta)</t>
  </si>
  <si>
    <t xml:space="preserve"> 4.4.9 </t>
  </si>
  <si>
    <t xml:space="preserve"> 7871 </t>
  </si>
  <si>
    <t>Disjuntor monopolar DR 25 A  - Dispositivo residual diferencial, tipo AC, ref.5SU1 Siemens ou similar</t>
  </si>
  <si>
    <t>SISTEMA DE CLIMATIZAÇÃO</t>
  </si>
  <si>
    <t>APARELHOS</t>
  </si>
  <si>
    <t xml:space="preserve"> 5.1.4 </t>
  </si>
  <si>
    <t xml:space="preserve"> 103262 </t>
  </si>
  <si>
    <t>AR CONDICIONADO SPLIT ON/OFF, PISO TETO, 36.000 BTU/H, CICLO FRIO - FORNECIMENTO E INSTALAÇÃO. AF_11/2021_PE</t>
  </si>
  <si>
    <t xml:space="preserve"> 5.1.5 </t>
  </si>
  <si>
    <t xml:space="preserve"> 070436 </t>
  </si>
  <si>
    <t>AR COND. PISO/TETO SPACE CARRIER TRIFASICO 58.000 BTU'S</t>
  </si>
  <si>
    <t xml:space="preserve"> 5.1.6 </t>
  </si>
  <si>
    <t xml:space="preserve"> 001/2128 </t>
  </si>
  <si>
    <t>Bomba de dreno ar-condicionado- fornecimento e montagem</t>
  </si>
  <si>
    <t>und</t>
  </si>
  <si>
    <t xml:space="preserve"> 5.2 </t>
  </si>
  <si>
    <t>INFRAESTRUTURA FRIGORÍGENA</t>
  </si>
  <si>
    <t xml:space="preserve"> 5.2.1 </t>
  </si>
  <si>
    <t xml:space="preserve"> 9302 </t>
  </si>
  <si>
    <t>Tubo cobre flexível aparente, junta soldadas, d = 3/8" (9,52mm)</t>
  </si>
  <si>
    <t xml:space="preserve"> 5.2.2 </t>
  </si>
  <si>
    <t xml:space="preserve"> 161006 </t>
  </si>
  <si>
    <t>IOPES</t>
  </si>
  <si>
    <t>Tubo de cobre com isolamento térmico - ø 7/8" esp. 9mm</t>
  </si>
  <si>
    <t xml:space="preserve"> 5.2.3 </t>
  </si>
  <si>
    <t xml:space="preserve"> 10851 </t>
  </si>
  <si>
    <t>Cabo de cobre PP Cordplast 4 x 6,0 mm2, 450/750v - Fornecimento e instalação</t>
  </si>
  <si>
    <t xml:space="preserve"> 5.2.4 </t>
  </si>
  <si>
    <t xml:space="preserve"> 11507 </t>
  </si>
  <si>
    <t>Fornecimento  e instalação de tubo esponjoso d=3/8"</t>
  </si>
  <si>
    <t xml:space="preserve"> 5.2.5 </t>
  </si>
  <si>
    <t xml:space="preserve"> 08.13.001 </t>
  </si>
  <si>
    <t>FDE</t>
  </si>
  <si>
    <t>TUBO PVC RÍGIDO JUNTA SOLDÁVEL DE 25 INCL CONEXÕES</t>
  </si>
  <si>
    <t xml:space="preserve"> 5.2.6 </t>
  </si>
  <si>
    <t xml:space="preserve"> 08.03.019 </t>
  </si>
  <si>
    <t>TUBO PVC RÍGIDO JUNTA SOLDÁVEL DE 50 INCL CONEXÕES</t>
  </si>
  <si>
    <t xml:space="preserve"> 5.2.7 </t>
  </si>
  <si>
    <t xml:space="preserve"> 3201 </t>
  </si>
  <si>
    <t>Registro tipo esfera em PVC c/borboleta, d = 3/4"</t>
  </si>
  <si>
    <t>CABEAMENTO ESTRUTURADO</t>
  </si>
  <si>
    <t xml:space="preserve"> 059124 </t>
  </si>
  <si>
    <t>ELETROCALHA PERFURADA TIPO ""U"" 150X50 CHAPA 18 SEM TAMPA</t>
  </si>
  <si>
    <t xml:space="preserve"> 068023 </t>
  </si>
  <si>
    <t>ELETRODUTO PVC 3/4""</t>
  </si>
  <si>
    <t xml:space="preserve"> 11.11.63 </t>
  </si>
  <si>
    <t>SUDECAP</t>
  </si>
  <si>
    <t>TERMINAL PARA ELETROCALHA  150X50 MM</t>
  </si>
  <si>
    <t xml:space="preserve"> 059121 </t>
  </si>
  <si>
    <t>LUVA ELETRODUTO PVC 1""</t>
  </si>
  <si>
    <t xml:space="preserve"> 171411 </t>
  </si>
  <si>
    <t>Braçadeira metálica tipo "D" c/ cunha Ø 3/4"</t>
  </si>
  <si>
    <t xml:space="preserve"> C0466 </t>
  </si>
  <si>
    <t>BRAÇADEIRA TIPO "D", METÁLICA ATE 1"</t>
  </si>
  <si>
    <t xml:space="preserve"> 060107 </t>
  </si>
  <si>
    <t>ELETROCALHA PERFURADA TIPO ""U"" 100X50 CHAPA 20 SEM TAMPA</t>
  </si>
  <si>
    <t xml:space="preserve"> 061359 </t>
  </si>
  <si>
    <t>CONECTOR FEMEA PARA RJ45</t>
  </si>
  <si>
    <t xml:space="preserve"> 6.9 </t>
  </si>
  <si>
    <t xml:space="preserve"> 071026 </t>
  </si>
  <si>
    <t>CONECTOR MACHO RJ-45 CAT. 6</t>
  </si>
  <si>
    <t xml:space="preserve"> 6.10 </t>
  </si>
  <si>
    <t xml:space="preserve"> 160822 </t>
  </si>
  <si>
    <t>Calha com 6 Tomadas 20A, inclusive fixação em rack padrão 19", com chicote de 2 metros de comprimento</t>
  </si>
  <si>
    <t xml:space="preserve"> 6.11 </t>
  </si>
  <si>
    <t xml:space="preserve"> 160825 </t>
  </si>
  <si>
    <t>Guia de Cabos Fechado Horizontal Padrão 19" - 1 U´s, inclusive fixação em Rack 19"</t>
  </si>
  <si>
    <t xml:space="preserve"> 6.12 </t>
  </si>
  <si>
    <t xml:space="preserve"> 068415 </t>
  </si>
  <si>
    <t>RACK ABERTO 24U 19"" 970mm</t>
  </si>
  <si>
    <t>UM</t>
  </si>
  <si>
    <t xml:space="preserve"> 6.13 </t>
  </si>
  <si>
    <t xml:space="preserve"> 40.07.010 </t>
  </si>
  <si>
    <t>Caixa em PVC de 4´ x 2´</t>
  </si>
  <si>
    <t xml:space="preserve"> 6.14 </t>
  </si>
  <si>
    <t xml:space="preserve"> 061012 </t>
  </si>
  <si>
    <t>CAIXA PASSAGEM PVC 4x4""</t>
  </si>
  <si>
    <t xml:space="preserve"> 6.15 </t>
  </si>
  <si>
    <t xml:space="preserve"> 070251 </t>
  </si>
  <si>
    <t>ARRUELA LISA D=1/4"</t>
  </si>
  <si>
    <t xml:space="preserve"> 6.16 </t>
  </si>
  <si>
    <t xml:space="preserve"> 12506 </t>
  </si>
  <si>
    <t>Arruela de lisa 3/8"</t>
  </si>
  <si>
    <t xml:space="preserve"> 6.17 </t>
  </si>
  <si>
    <t xml:space="preserve"> 070391 </t>
  </si>
  <si>
    <t>BUCHA DE NYLON S-6</t>
  </si>
  <si>
    <t xml:space="preserve"> 6.18 </t>
  </si>
  <si>
    <t xml:space="preserve"> 071861 </t>
  </si>
  <si>
    <t>PARAFUSO P/BUCHA S-6</t>
  </si>
  <si>
    <t xml:space="preserve"> 6.19 </t>
  </si>
  <si>
    <t xml:space="preserve"> 8351 </t>
  </si>
  <si>
    <t>Fornecimento e instalação de parafuso cabeça lentilha 1/4" x 1/2" (ref. vl 1.68 valemam ou similar)</t>
  </si>
  <si>
    <t xml:space="preserve"> 6.20 </t>
  </si>
  <si>
    <t xml:space="preserve"> 12545 </t>
  </si>
  <si>
    <t>Fornecimento e instalação de vergalhão (tirante c/ rosca d=1/4"x3000mm (marvitec ref. 1431 ou similar)</t>
  </si>
  <si>
    <t xml:space="preserve"> 6.21 </t>
  </si>
  <si>
    <t xml:space="preserve"> 059436 </t>
  </si>
  <si>
    <t>CABO UTP CAT. 6</t>
  </si>
  <si>
    <t xml:space="preserve"> 6.22 </t>
  </si>
  <si>
    <t xml:space="preserve"> 11.82.07 </t>
  </si>
  <si>
    <t>CABO OPTICO CF0A 4 FIBRAS</t>
  </si>
  <si>
    <t xml:space="preserve"> 6.23 </t>
  </si>
  <si>
    <t xml:space="preserve"> 062002 </t>
  </si>
  <si>
    <t>PLACA CEGA SEM FURO</t>
  </si>
  <si>
    <t xml:space="preserve"> 6.24 </t>
  </si>
  <si>
    <t xml:space="preserve"> 11214 </t>
  </si>
  <si>
    <t>Tomada para lógica rj45, com caixa pvc, embutida, cat. 6</t>
  </si>
  <si>
    <t xml:space="preserve"> 6.25 </t>
  </si>
  <si>
    <t xml:space="preserve"> 69.10.152 </t>
  </si>
  <si>
    <t>Antena WI-FI dual band access point, bandas simultâneas - 1750Mbps</t>
  </si>
  <si>
    <t xml:space="preserve"> 6.26 </t>
  </si>
  <si>
    <t xml:space="preserve"> 001/2039 </t>
  </si>
  <si>
    <t>MODEM ÓPTICO PON LAN 2P FXS 1P WI-FI AC- REF. INTELBRAS OU SIMILAR- FORNECIMENTO E INTALAÇÃO</t>
  </si>
  <si>
    <t xml:space="preserve"> C1050 </t>
  </si>
  <si>
    <t>DEMOLIÇÃO DE DIVISÓRIA LEVE</t>
  </si>
  <si>
    <t xml:space="preserve"> 3642 </t>
  </si>
  <si>
    <t>Lona plástica preta</t>
  </si>
  <si>
    <t xml:space="preserve"> 7.4 </t>
  </si>
  <si>
    <t xml:space="preserve"> 55.05.02 </t>
  </si>
  <si>
    <t>EMBASA</t>
  </si>
  <si>
    <t>TAPUMES DE CHAPA COMPENSDA OU TABUA</t>
  </si>
  <si>
    <t>LIMPEZA FINAL DE OBRA</t>
  </si>
  <si>
    <t xml:space="preserve"> 022911 </t>
  </si>
  <si>
    <t>REMOCAO E BOTA-FORA DE ENTULHO EM CAMINHAO 12m3-PERCURSO 12km</t>
  </si>
  <si>
    <t xml:space="preserve"> 9537 </t>
  </si>
  <si>
    <t>LIMPEZA FINAL DA OBRA</t>
  </si>
  <si>
    <t xml:space="preserve"> 000021 </t>
  </si>
  <si>
    <t>CONCRETO MAGRO PARA LASTRO, TRAÇO 1:4,5:4,5 (EM MASSA SECA DE CIMENTO/ AREIA MÉDIA/ BRITA 1) - PREPARO MECÂNICO COM BETONEIRA 400 L. AF_05/2021</t>
  </si>
  <si>
    <t>PONTALETE *7,5 X 7,5* CM EM PINUS, MISTA OU EQUIVALENTE DA REGIAO - BRUTA</t>
  </si>
  <si>
    <t xml:space="preserve"> 00007608 </t>
  </si>
  <si>
    <t>DUCHA / CHUVEIRO PLASTICO SIMPLES, 5 '', BRANCO, PARA ACOPLAR EM HASTE 1/2 ", AGUA FRIA</t>
  </si>
  <si>
    <t xml:space="preserve"> 00010420 </t>
  </si>
  <si>
    <t>BACIA SANITARIA (VASO) CONVENCIONAL, DE LOUCA BRANCA, SIFAO APARENTE, SAIDA VERTICAL (SEM ASSENTO)</t>
  </si>
  <si>
    <t xml:space="preserve"> 00010425 </t>
  </si>
  <si>
    <t>LAVATORIO DE LOUCA BRANCA, SUSPENSO (SEM COLUNA), DIMENSOES *40 X 30* CM</t>
  </si>
  <si>
    <t xml:space="preserve"> 00010432 </t>
  </si>
  <si>
    <t>MICTORIO INDIVIDUAL, SIFONADO, DE LOUCA BRANCA, SEM COMPLEMENTOS</t>
  </si>
  <si>
    <t xml:space="preserve"> 00010775 </t>
  </si>
  <si>
    <t>LOCACAO DE CONTAINER 2,30 X 6,00 M, ALT. 2,50 M, COM 1 SANITARIO, PARA ESCRITORIO, COMPLETO, SEM DIVISORIAS INTERNAS (NAO INCLUI MOBILIZACAO/DESMOBILIZACAO)</t>
  </si>
  <si>
    <t xml:space="preserve"> 00010777 </t>
  </si>
  <si>
    <t>LOCACAO DE CONTAINER 2,30 X 4,30 M, ALT. 2,50 M, PARA SANITARIO, COM 3 BACIAS, 4 CHUVEIROS, 1 LAVATORIO E 1 MICTORIO (NAO INCLUI MOBILIZACAO/DESMOBILIZACAO)</t>
  </si>
  <si>
    <t>INSTALACOES PROVISORIAS</t>
  </si>
  <si>
    <t xml:space="preserve"> 010075 </t>
  </si>
  <si>
    <t>ALUGUEL MENSAL CONTAINER ESCRITORIO 6,0x2,3m COM SANITARIO</t>
  </si>
  <si>
    <t>SERVENTE DE OBRAS</t>
  </si>
  <si>
    <t>CARPINTEIRO DE FORMAS (HORISTA)</t>
  </si>
  <si>
    <t xml:space="preserve"> 00037586 </t>
  </si>
  <si>
    <t>PINO DE ACO COM ARRUELA CONICA, DIAMETRO ARRUELA = *23* MM E COMP HASTE = *27* MM (ACAO INDIRETA)</t>
  </si>
  <si>
    <t xml:space="preserve"> 00039413 </t>
  </si>
  <si>
    <t>PLACA / CHAPA DE GESSO ACARTONADO, STANDARD (ST), COR BRANCA, E = 12,5 MM, 1200 X 2400 MM (L X C)</t>
  </si>
  <si>
    <t xml:space="preserve"> 00039419 </t>
  </si>
  <si>
    <t>PERFIL GUIA, FORMATO U, EM ACO ZINCADO, PARA ESTRUTURA PAREDE DRYWALL, E = 0,5 MM, 70 X 3000 MM (L X C)</t>
  </si>
  <si>
    <t xml:space="preserve"> 00039422 </t>
  </si>
  <si>
    <t>PERFIL MONTANTE, FORMATO C, EM ACO ZINCADO, PARA ESTRUTURA PAREDE DRYWALL, E = 0,5 MM, 70 X 3000 MM (L X C)</t>
  </si>
  <si>
    <t xml:space="preserve"> 00039431 </t>
  </si>
  <si>
    <t>FITA DE PAPEL MICROPERFURADO, 50 X 150 MM, PARA TRATAMENTO DE JUNTAS DE CHAPA DE GESSO PARA DRYWALL</t>
  </si>
  <si>
    <t xml:space="preserve"> 00039432 </t>
  </si>
  <si>
    <t>FITA DE PAPEL REFORCADA COM LAMINA DE METAL PARA REFORCO DE CANTOS DE CHAPA DE GESSO PARA DRYWALL</t>
  </si>
  <si>
    <t xml:space="preserve"> 00039434 </t>
  </si>
  <si>
    <t>MASSA DE REJUNTE EM PO PARA DRYWALL, A BASE DE GESSO, SECAGEM RAPIDA, PARA TRATAMENTO DE JUNTAS DE CHAPA DE GESSO (NECESSITA ADICAO DE AGUA)</t>
  </si>
  <si>
    <t xml:space="preserve"> 00039435 </t>
  </si>
  <si>
    <t>PARAFUSO DRY WALL, EM ACO FOSFATIZADO, CABECA TROMBETA E PONTA AGULHA (TA), COMPRIMENTO 25 MM</t>
  </si>
  <si>
    <t xml:space="preserve"> 00039443 </t>
  </si>
  <si>
    <t>PARAFUSO DRY WALL, EM ACO ZINCADO, CABECA LENTILHA E PONTA BROCA (LB), LARGURA 4,2 MM, COMPRIMENTO 13 MM</t>
  </si>
  <si>
    <t>Latex PVA</t>
  </si>
  <si>
    <t xml:space="preserve"> 10553 </t>
  </si>
  <si>
    <t>Encargos Complementares - Pintor</t>
  </si>
  <si>
    <t xml:space="preserve"> 1602 </t>
  </si>
  <si>
    <t>Massa acrílica Massa acrílica (lata de 18 l) l</t>
  </si>
  <si>
    <t>lata</t>
  </si>
  <si>
    <t>LIXA EM FOLHA PARA PAREDE OU MADEIRA, NUMERO 120, COR VERMELHA</t>
  </si>
  <si>
    <t xml:space="preserve"> 00004783 </t>
  </si>
  <si>
    <t>PINTOR (HORISTA)</t>
  </si>
  <si>
    <t>TINTA LATEX ACRILICA PREMIUM, COR BRANCO FOSCO</t>
  </si>
  <si>
    <t>Vidros Temperados</t>
  </si>
  <si>
    <t xml:space="preserve"> 13857 </t>
  </si>
  <si>
    <t>Porta em vidro temperado 10mm, incolor, inclusive ferragens de fixação e instalação, exclusive puxador m2</t>
  </si>
  <si>
    <t>Forros</t>
  </si>
  <si>
    <t xml:space="preserve"> 7263 </t>
  </si>
  <si>
    <t>Forro de gesso acartonado, cor branca, placa 1243 x 618mm,  marca GYPSUM, modelo gessolyne ou similar - instalado m²</t>
  </si>
  <si>
    <t xml:space="preserve"> 00039437 </t>
  </si>
  <si>
    <t>PARAFUSO DRY WALL, EM ACO FOSFATIZADO, CABECA TROMBETA E PONTA AGULHA (TA), COMPRIMENTO 45 MM</t>
  </si>
  <si>
    <t>ARGAMASSA TRAÇO 1:3 (EM VOLUME DE CIMENTO E AREIA GROSSA ÚMIDA) PARA CHAPISCO CONVENCIONAL, PREPARO MANUAL. AF_08/2019</t>
  </si>
  <si>
    <t>ARGAMASSA TRAÇO 1:2:8 (EM VOLUME DE CIMENTO, CAL E AREIA MÉDIA ÚMIDA) PARA EMBOÇO/MASSA ÚNICA/ASSENTAMENTO DE ALVENARIA DE VEDAÇÃO, PREPARO MECÂNICO COM BETONEIRA 400 L. AF_08/2019</t>
  </si>
  <si>
    <t xml:space="preserve"> 0008 </t>
  </si>
  <si>
    <t>AJUDANTE</t>
  </si>
  <si>
    <t xml:space="preserve"> 0012 </t>
  </si>
  <si>
    <t xml:space="preserve"> 3923 </t>
  </si>
  <si>
    <t>ELETRODUTO PVC FLEXÍVEL (MANGUEIRA CORRUGADA LEVE) DIAM. 25MM</t>
  </si>
  <si>
    <t xml:space="preserve"> 91173 </t>
  </si>
  <si>
    <t>FIXAÇÃO DE TUBOS VERTICAIS DE PPR DIÂMETROS MENORES OU IGUAIS A 40 MM COM ABRAÇADEIRA METÁLICA RÍGIDA TIPO D 1/2", FIXADA EM PERFILADO EM ALVENARIA. AF_05/2015</t>
  </si>
  <si>
    <t xml:space="preserve"> 00002678 </t>
  </si>
  <si>
    <t>ELETRODUTO DE PVC RIGIDO SOLDAVEL, CLASSE B, DE 25 MM</t>
  </si>
  <si>
    <t xml:space="preserve"> 3816 </t>
  </si>
  <si>
    <t>Cabo de cobre isolado HEPR (XLPE),   2,5mm²,  1kv / 90º C m</t>
  </si>
  <si>
    <t>Pontos de Suprimento de Energia Convencionais</t>
  </si>
  <si>
    <t xml:space="preserve"> 3817 </t>
  </si>
  <si>
    <t>Cabo de cobre isolado HEPR (XLPE),   4,0mm²,  1kv / 90º C m</t>
  </si>
  <si>
    <t>ELETRICISTA (HORISTA)</t>
  </si>
  <si>
    <t xml:space="preserve"> 10803 </t>
  </si>
  <si>
    <t>Cabo de cobre isolado HEPR (XLPE),   6,0mm²,  1kv / 90º C m</t>
  </si>
  <si>
    <t>INSTALACOES ELETRICAS - LUMINARIAS</t>
  </si>
  <si>
    <t xml:space="preserve"> 003420 </t>
  </si>
  <si>
    <t>FITA ISOLANTE HIGHLAND ADESIVA 19m x 20mm</t>
  </si>
  <si>
    <t xml:space="preserve"> 047068 </t>
  </si>
  <si>
    <t>LAMPADA FLUORESCENTE 16W TIPO TLDRS ACABAMENTO CONFORT</t>
  </si>
  <si>
    <t xml:space="preserve"> 087499 </t>
  </si>
  <si>
    <t>LUMINARIA DE EMBUTIR COM REFLETOR ALETA ALTA PARA 4 LAMPADAS TUBOLED 60cm</t>
  </si>
  <si>
    <t>INSTALACOES ELETRICAS - ELETRODUTOS</t>
  </si>
  <si>
    <t xml:space="preserve"> 040552 </t>
  </si>
  <si>
    <t xml:space="preserve"> 1119 </t>
  </si>
  <si>
    <t>Interruptor embutir 02 seções simples com placa un</t>
  </si>
  <si>
    <t>Tomadas Convencionais e Interruptores</t>
  </si>
  <si>
    <t xml:space="preserve"> 9105 </t>
  </si>
  <si>
    <t>Tomada dupla 2P + T, ABNT, "Sistema X", ref.1434, Fame ou similar un</t>
  </si>
  <si>
    <t>Edificações</t>
  </si>
  <si>
    <t xml:space="preserve"> 55255 </t>
  </si>
  <si>
    <t>TOMADA ELÉTRICA SIMPLES DE EMBUTIR, DE 10A OU 20A, SEM PLACA - CONFORME NBR 14136</t>
  </si>
  <si>
    <t xml:space="preserve"> 2041 </t>
  </si>
  <si>
    <t>ELETRICISTA (SGSP)</t>
  </si>
  <si>
    <t xml:space="preserve"> 2044 </t>
  </si>
  <si>
    <t>AJUDANTE DE ELETRICISTA (SGSP)</t>
  </si>
  <si>
    <t xml:space="preserve"> 02440 </t>
  </si>
  <si>
    <t>DISJUNTOR TRIFASICO DE 250V, DE 010 A 05 0A</t>
  </si>
  <si>
    <t>Equipamento para Aquisição Permanente</t>
  </si>
  <si>
    <t xml:space="preserve"> 20060 </t>
  </si>
  <si>
    <t>MAO DE OBRA DE ELETRICISTA DA CONSTRUCAO CIVIL, INCLUSIVE ENCARGOS SOCIAIS DESON ERADOS</t>
  </si>
  <si>
    <t xml:space="preserve"> 20132 </t>
  </si>
  <si>
    <t>MAO DE OBRA DE SERVENTE DA CONSTRUCAO CI VIL, INCLUSIVE ENCARGOS SOCIAIS DESONERA DOS</t>
  </si>
  <si>
    <t xml:space="preserve"> 91946 </t>
  </si>
  <si>
    <t>SUPORTE PARAFUSADO COM PLACA DE ENCAIXE 4" X 2" MÉDIO (1,30 M DO PISO) PARA PONTO ELÉTRICO - FORNECIMENTO E INSTALAÇÃO. AF_03/2023</t>
  </si>
  <si>
    <t xml:space="preserve"> 92015 </t>
  </si>
  <si>
    <t>TOMADA BAIXA DE EMBUTIR (3 MÓDULOS), 2P+T 20 A, SEM SUPORTE E SEM PLACA - FORNECIMENTO E INSTALAÇÃO. AF_03/2023</t>
  </si>
  <si>
    <t xml:space="preserve"> B.01.000.010116 </t>
  </si>
  <si>
    <t>Ajudante eletricista</t>
  </si>
  <si>
    <t xml:space="preserve"> B.01.000.010115 </t>
  </si>
  <si>
    <t>Eletricista</t>
  </si>
  <si>
    <t xml:space="preserve"> P.26.000.044613 </t>
  </si>
  <si>
    <t>Disjuntor termomagnético, unipolar 127/220V, corrente de 10 até 30A, conforme selo de conformidade do INMETRO da Pial Legrand, Eletromar / Cuttler Hammer, Soprano, Lorenzetti, ABB ou equivalente</t>
  </si>
  <si>
    <t>Fusíveis, Disjuntores e Chaves</t>
  </si>
  <si>
    <t xml:space="preserve"> 8492 </t>
  </si>
  <si>
    <t>Disjuntor monopolar 16 A, padrão NEMA ( linha preta ), corrente de interrupção 5KA, ref.: Eletromar ou similar un</t>
  </si>
  <si>
    <t xml:space="preserve"> 7660 </t>
  </si>
  <si>
    <t>Disjuntor monopolar DR 25 A, dispositivo residual diferencial un</t>
  </si>
  <si>
    <t>INES - INSTALAÇÕES ESPECIAIS</t>
  </si>
  <si>
    <t xml:space="preserve"> 100308 </t>
  </si>
  <si>
    <t>MECÂNICO DE REFRIGERAÇÃO COM ENCARGOS COMPLEMENTARES</t>
  </si>
  <si>
    <t xml:space="preserve"> 00004374 </t>
  </si>
  <si>
    <t>BUCHA DE NYLON SEM ABA S10</t>
  </si>
  <si>
    <t xml:space="preserve"> 00011976 </t>
  </si>
  <si>
    <t>CHUMBADOR, DIAMETRO 1/4" COM PARAFUSO 1/4" X 40 MM</t>
  </si>
  <si>
    <t xml:space="preserve"> 00013246 </t>
  </si>
  <si>
    <t>PARAFUSO DE FERRO POLIDO, SEXTAVADO, COM ROSCA INTEIRA, DIAMETRO 5/16", COMPRIMENTO 3/4", COM PORCA E ARRUELA LISA LEVE</t>
  </si>
  <si>
    <t xml:space="preserve"> 00013294 </t>
  </si>
  <si>
    <t>PARAFUSO ZINCADO, SEXTAVADO, COM ROSCA SOBERBA, DIAMETRO 3/8", COMPRIMENTO 80 MM</t>
  </si>
  <si>
    <t xml:space="preserve"> 00013348 </t>
  </si>
  <si>
    <t>ARRUELA  EM ACO GALVANIZADO, DIAMETRO EXTERNO = 35MM, ESPESSURA = 3MM, DIAMETRO DO FURO= 18MM</t>
  </si>
  <si>
    <t xml:space="preserve"> 00037591 </t>
  </si>
  <si>
    <t>SUPORTE MAO-FRANCESA EM ACO, ABAS IGUAIS 40 CM, CAPACIDADE MINIMA 70 KG, BRANCO</t>
  </si>
  <si>
    <t xml:space="preserve"> 00043187 </t>
  </si>
  <si>
    <t>AR CONDICIONADO SPLIT ON/OFF, PISO TETO, 36.000 BTU/H, CICLO FRIO, 60HZ, CLASSIFICACAO ENERGETICA C - SELO PROCEL, GAS HFC, CONTROLE S/FIO</t>
  </si>
  <si>
    <t>INSTALACOES MECANICAS - AR CONDICIONADO</t>
  </si>
  <si>
    <t xml:space="preserve"> 88250 </t>
  </si>
  <si>
    <t>AUXILIAR DE MECÂNICO COM ENCARGOS COMPLEMENTARES</t>
  </si>
  <si>
    <t xml:space="preserve"> 88275 </t>
  </si>
  <si>
    <t>MECÃNICO DE EQUIPAMENTOS PESADOS COM ENCARGOS COMPLEMENTARES</t>
  </si>
  <si>
    <t xml:space="preserve"> 036972 </t>
  </si>
  <si>
    <t>AR CONDICIONADO SPLIT PISO/TETO SPACE CARRIER TRIFASICO 58.000 BTU'S</t>
  </si>
  <si>
    <t xml:space="preserve"> 001/2107 </t>
  </si>
  <si>
    <t>Bomba de dreno ar-condicionado</t>
  </si>
  <si>
    <t>Tubos e Conexões de Cobre Soldáveis e Roscáveis</t>
  </si>
  <si>
    <t xml:space="preserve"> 1704 </t>
  </si>
  <si>
    <t>Pasta p/ soldar kg</t>
  </si>
  <si>
    <t xml:space="preserve"> 2023 </t>
  </si>
  <si>
    <t>Solda branca preparada 30/70 kg</t>
  </si>
  <si>
    <t xml:space="preserve"> 7464 </t>
  </si>
  <si>
    <t>Tubo de cobre flexível Ø 3/8" - 9,53mm, e=1mm m</t>
  </si>
  <si>
    <t>ENCANADOR OU BOMBEIRO HIDRAULICO (HORISTA)</t>
  </si>
  <si>
    <t xml:space="preserve"> 010146 </t>
  </si>
  <si>
    <t>SERVENTE (AUXILIAR DE OBRAS - SINDUSCON) (LABOR)</t>
  </si>
  <si>
    <t xml:space="preserve"> 010130 </t>
  </si>
  <si>
    <t>MONTADOR (SINTRACONST) (LABOR)</t>
  </si>
  <si>
    <t xml:space="preserve"> 063108 </t>
  </si>
  <si>
    <t>TUBO DE COBRE RIGIDO 7/8" PAREDE 1/32 (0,478 KG/M) (LABOR)</t>
  </si>
  <si>
    <t xml:space="preserve"> 078405 </t>
  </si>
  <si>
    <t>BORRACHA ELASTOMERICA DIAM. 7/8" ESP. 9MM (LABOR)</t>
  </si>
  <si>
    <t xml:space="preserve"> 7850 </t>
  </si>
  <si>
    <t>Cabo de cobre PP Cordplast 4 x 6,0 mm2, 450/750v m</t>
  </si>
  <si>
    <t>Equipamentos e Acessórios para Instalação de Ar Condicionado</t>
  </si>
  <si>
    <t xml:space="preserve"> 8146 </t>
  </si>
  <si>
    <t>Isolamento esponjoso elastomérico para tubo de cobre 3/8" m</t>
  </si>
  <si>
    <t xml:space="preserve"> 00034794 </t>
  </si>
  <si>
    <t>MECANICO DE REFRIGERACAO (HORISTA)</t>
  </si>
  <si>
    <t>Reservatorio: instalacoes - tubulacoes</t>
  </si>
  <si>
    <t xml:space="preserve"> 10119 </t>
  </si>
  <si>
    <t>AJUDANTE DE ENCANADOR</t>
  </si>
  <si>
    <t xml:space="preserve"> 10118 </t>
  </si>
  <si>
    <t>ENCANADOR</t>
  </si>
  <si>
    <t xml:space="preserve"> 69513 </t>
  </si>
  <si>
    <t>ADESIVO PARA TUBOS PVC</t>
  </si>
  <si>
    <t xml:space="preserve"> 38040 </t>
  </si>
  <si>
    <t>LIXA D"AGUA</t>
  </si>
  <si>
    <t xml:space="preserve"> 62502 </t>
  </si>
  <si>
    <t>TUBO PVC SOLDÁVEL - ÁGUA FRIA NBR5648 - DE 25</t>
  </si>
  <si>
    <t xml:space="preserve"> 69514 </t>
  </si>
  <si>
    <t>SOLUCAO LIMPADORA P/ PVC</t>
  </si>
  <si>
    <t>Rede de agua fria: tubulacoes</t>
  </si>
  <si>
    <t xml:space="preserve"> 62505 </t>
  </si>
  <si>
    <t>TUBO PVC SOLDÁVEL - ÁGUA FRIA NBR5648 - DE 50</t>
  </si>
  <si>
    <t>Fita veda rosca 18mm m</t>
  </si>
  <si>
    <t xml:space="preserve"> 00006031 </t>
  </si>
  <si>
    <t>REGISTRO DE ESFERA PVC, COM BORBOLETA, COM ROSCA EXTERNA, DE 3/4"</t>
  </si>
  <si>
    <t>INSTALACOES DE TELEFONE-LOGICA-CFTV-CATV</t>
  </si>
  <si>
    <t xml:space="preserve"> 009016 </t>
  </si>
  <si>
    <t>ELETROCALHA PERFURADA TIPO "U" 150x50mm CHAPA 18 NBR6323</t>
  </si>
  <si>
    <t>INSTALACOES ELETRICAS - SONORIZACAO</t>
  </si>
  <si>
    <t xml:space="preserve"> 003348 </t>
  </si>
  <si>
    <t>ELETRODUTO PVC RIGIDO ROSCAVEL 3/4"</t>
  </si>
  <si>
    <t>ELETROCALHA</t>
  </si>
  <si>
    <t xml:space="preserve"> 55.10.10 </t>
  </si>
  <si>
    <t>AUXILIAR BOMBEIRO/ELETRICISTA</t>
  </si>
  <si>
    <t xml:space="preserve"> 55.10.55 </t>
  </si>
  <si>
    <t xml:space="preserve"> 74.04.78 </t>
  </si>
  <si>
    <t>TERMINAL PARA ELETROCALHA GALV. 150X50 MM</t>
  </si>
  <si>
    <t xml:space="preserve"> 74.05.30 </t>
  </si>
  <si>
    <t>PARAFUSO CABEÇA LENTILHA AUTOTRAVANTE 5/16"X1/2"</t>
  </si>
  <si>
    <t xml:space="preserve"> 74.05.31 </t>
  </si>
  <si>
    <t>ARRUELA LISA 5/16"</t>
  </si>
  <si>
    <t xml:space="preserve"> 74.05.32 </t>
  </si>
  <si>
    <t>PORCA SEXTAVADA 5/16"</t>
  </si>
  <si>
    <t xml:space="preserve"> 006803 </t>
  </si>
  <si>
    <t>LUVA PVC ELETRODUTO ROSCAVEL 1"</t>
  </si>
  <si>
    <t xml:space="preserve"> 280014 </t>
  </si>
  <si>
    <t xml:space="preserve"> 280007 </t>
  </si>
  <si>
    <t xml:space="preserve"> E00403 </t>
  </si>
  <si>
    <t>CONEXÕES METÁLICAS</t>
  </si>
  <si>
    <t xml:space="preserve"> I0273 </t>
  </si>
  <si>
    <t>BRAÇADEIRA TIPO "D" , METALICA DE 1"</t>
  </si>
  <si>
    <t xml:space="preserve"> 000216 </t>
  </si>
  <si>
    <t>ELETROCALHA PERFURADA TIPO "U" 100x50mm CHAPA 20 NBR6323</t>
  </si>
  <si>
    <t xml:space="preserve"> 074113 </t>
  </si>
  <si>
    <t>CONECTOR RJ-45 FEMEA CAT 5E SOHOPLUS T568A/B FURUKAWA</t>
  </si>
  <si>
    <t xml:space="preserve"> 3905 </t>
  </si>
  <si>
    <t>CONECTOR RJ 45 CAT.6</t>
  </si>
  <si>
    <t>INSTALAÇÃO DE REDE LÓGICA</t>
  </si>
  <si>
    <t xml:space="preserve"> 010117 </t>
  </si>
  <si>
    <t>ELETROTECNICO MONTADOR - SINTRACONST (LABOR)</t>
  </si>
  <si>
    <t xml:space="preserve"> 051053 </t>
  </si>
  <si>
    <t>CALHA PARA 6 TOMADAS FIXACAO PADRAO 19" - 20A (LABOR)</t>
  </si>
  <si>
    <t xml:space="preserve"> 026917 </t>
  </si>
  <si>
    <t>KIT M5 100 PECAS PORCA-GAIOLA C/ PARAF PHILIPS (LABOR)</t>
  </si>
  <si>
    <t xml:space="preserve"> 049277 </t>
  </si>
  <si>
    <t>GUIAS HORIZONTAIS FECHADO C/ TAMPA 1U P/ RACK (LABOR)</t>
  </si>
  <si>
    <t xml:space="preserve"> 88266 </t>
  </si>
  <si>
    <t>ELETROTÉCNICO COM ENCARGOS COMPLEMENTARES</t>
  </si>
  <si>
    <t xml:space="preserve"> 002535 </t>
  </si>
  <si>
    <t>RACK ABERTO 24U x 970mm</t>
  </si>
  <si>
    <t xml:space="preserve"> P.13.000.045006 </t>
  </si>
  <si>
    <t xml:space="preserve"> 004978 </t>
  </si>
  <si>
    <t>CAIXA DE PASSAGEM PARA ENERGIA 4"x4" PVC</t>
  </si>
  <si>
    <t xml:space="preserve"> 3813 </t>
  </si>
  <si>
    <t>Interligações até Quadro Geral - Fios e Cabos</t>
  </si>
  <si>
    <t xml:space="preserve"> 11072 </t>
  </si>
  <si>
    <t>Arruela lisa de 3/8" un</t>
  </si>
  <si>
    <t xml:space="preserve"> 3070 </t>
  </si>
  <si>
    <t xml:space="preserve"> 3393 </t>
  </si>
  <si>
    <t>Pontos de Suprimento de Telefone</t>
  </si>
  <si>
    <t xml:space="preserve"> 6554 </t>
  </si>
  <si>
    <t>Parafuso cabeça lentilha auto-travante 1/4" x 1/2" un</t>
  </si>
  <si>
    <t xml:space="preserve"> 00039996 </t>
  </si>
  <si>
    <t>VERGALHAO ZINCADO ROSCA TOTAL, 1/4 " (6,3 MM)</t>
  </si>
  <si>
    <t xml:space="preserve"> 030945 </t>
  </si>
  <si>
    <t>ANILHA DE IDENTIFICACAO PARA CABOS DE 0 A 9 (KIT 100 PECAS)</t>
  </si>
  <si>
    <t>ACESSORIOS PARA INSTALAÇAO TELEFONICA/INFORMATICA</t>
  </si>
  <si>
    <t xml:space="preserve"> 74.19.36 </t>
  </si>
  <si>
    <t>CABO OPTICO CF0A 4 FIBRAS OU EQUIVALENTE</t>
  </si>
  <si>
    <t>INSTALACOES ELETRICAS - DUTOS E TOMADAS</t>
  </si>
  <si>
    <t xml:space="preserve"> 003492 </t>
  </si>
  <si>
    <t>PLACA CEGA PARA CAIXA 4"x2" RETANGULAR WEG</t>
  </si>
  <si>
    <t>Tomadas para Lógica</t>
  </si>
  <si>
    <t xml:space="preserve"> 12099 </t>
  </si>
  <si>
    <t>Tomada para lógica, rj45, com placa, cat. 6 un</t>
  </si>
  <si>
    <t xml:space="preserve"> 00001872 </t>
  </si>
  <si>
    <t>CAIXA DE PASSAGEM, EM PVC, DE 4" X 2", PARA ELETRODUTO FLEXIVEL CORRUGADO</t>
  </si>
  <si>
    <t xml:space="preserve"> P.17.000.042542 </t>
  </si>
  <si>
    <t>Antema WI-FI dual band access point, banda 450Mbps em 2.4GHz e 1300Mbps em 5GHz, compatível em PoE (802,3at); ref. AC1750 - EAP245 TP-Link ou equivalente</t>
  </si>
  <si>
    <t xml:space="preserve"> 001/2045 </t>
  </si>
  <si>
    <t xml:space="preserve"> 01999 </t>
  </si>
  <si>
    <t>MAO DE OBRA DE SERVENTE DA CONSTRUCAO CI VIL, INCLUSIVE ENCARGOS SOCIAIS</t>
  </si>
  <si>
    <t xml:space="preserve"> 00005 </t>
  </si>
  <si>
    <t>ARAME GALVANIZADO Nº 16</t>
  </si>
  <si>
    <t xml:space="preserve"> 00115 </t>
  </si>
  <si>
    <t>BUCHA E ARRUELA DE ALUMINIO PARA ELETROD UTO, DE 3/4"</t>
  </si>
  <si>
    <t xml:space="preserve"> 02341 </t>
  </si>
  <si>
    <t>ELETRODUTO DE PVC PRETO, RIGIDO ROSQUEAV EL, COM ROSCA EM AMBAS EXTREMIDADES, EM BARRAS DE 3 METROS, DE 3/4"</t>
  </si>
  <si>
    <t xml:space="preserve"> 02961 </t>
  </si>
  <si>
    <t>CURVA 90º DE PVC RIGIDO, ROSQUEAVEL, PAR A ELETRODUTO, DE 3/4"</t>
  </si>
  <si>
    <t xml:space="preserve"> 05749 </t>
  </si>
  <si>
    <t>CAIXA DE LUZ DE PVC, DE 3"x3"</t>
  </si>
  <si>
    <t>DEMOLIÇÕES E RETIRADAS</t>
  </si>
  <si>
    <t xml:space="preserve"> I1530 </t>
  </si>
  <si>
    <t>MONTADOR</t>
  </si>
  <si>
    <t xml:space="preserve"> I2543 </t>
  </si>
  <si>
    <t>Impermeabilização</t>
  </si>
  <si>
    <t xml:space="preserve"> 00003777 </t>
  </si>
  <si>
    <t>LONA PLASTICA PESADA PRETA, E = 150 MICRA</t>
  </si>
  <si>
    <t xml:space="preserve"> 15.07.04 </t>
  </si>
  <si>
    <t>PINTURA C/ PVA-LATEX, S/ MASSA, INCL. LIXAMENTO, EM DUAS DEMAOS</t>
  </si>
  <si>
    <t xml:space="preserve"> B010000052 </t>
  </si>
  <si>
    <t>CARPINTEIRO</t>
  </si>
  <si>
    <t xml:space="preserve"> B010000097 </t>
  </si>
  <si>
    <t xml:space="preserve"> D050000001 </t>
  </si>
  <si>
    <t>BARROTE AGRESTE 3 x 3"</t>
  </si>
  <si>
    <t xml:space="preserve"> D050000025 </t>
  </si>
  <si>
    <t>COMPENSADO RESINADO 10MM</t>
  </si>
  <si>
    <t xml:space="preserve"> D070000075 </t>
  </si>
  <si>
    <t>PREGO 2 1/2 x 10</t>
  </si>
  <si>
    <t>DEMOLICOES</t>
  </si>
  <si>
    <t xml:space="preserve"> 88284 </t>
  </si>
  <si>
    <t>MOTORISTA DE VEIÍCULO LEVE COM ENCARGOS COMPLEMENTARES</t>
  </si>
  <si>
    <t xml:space="preserve"> 032082 </t>
  </si>
  <si>
    <t>CAMINHAO BASC.MERCEDES LK 620/42 8,0m3 200CV</t>
  </si>
  <si>
    <t xml:space="preserve"> 00000003 </t>
  </si>
  <si>
    <t>ACIDO CLORIDRICO / ACIDO MURIATICO, DILUICAO 10% A 12% PARA USO EM LIMPEZA</t>
  </si>
  <si>
    <t>11.932,33</t>
  </si>
  <si>
    <t>23.864,66</t>
  </si>
  <si>
    <t>13,07</t>
  </si>
  <si>
    <t>50,49</t>
  </si>
  <si>
    <t>322,95</t>
  </si>
  <si>
    <t>16.305,74</t>
  </si>
  <si>
    <t>8,93</t>
  </si>
  <si>
    <t>22,00</t>
  </si>
  <si>
    <t>128,94</t>
  </si>
  <si>
    <t>101,36</t>
  </si>
  <si>
    <t>13.069,35</t>
  </si>
  <si>
    <t>29,16</t>
  </si>
  <si>
    <t>125,0</t>
  </si>
  <si>
    <t>103,97</t>
  </si>
  <si>
    <t>12.996,25</t>
  </si>
  <si>
    <t>7,12</t>
  </si>
  <si>
    <t>36,28</t>
  </si>
  <si>
    <t>6.061,87</t>
  </si>
  <si>
    <t>12.123,74</t>
  </si>
  <si>
    <t>6,64</t>
  </si>
  <si>
    <t>42,92</t>
  </si>
  <si>
    <t>689,6</t>
  </si>
  <si>
    <t>13,62</t>
  </si>
  <si>
    <t>9.392,35</t>
  </si>
  <si>
    <t>5,14</t>
  </si>
  <si>
    <t>48,07</t>
  </si>
  <si>
    <t>9.003,47</t>
  </si>
  <si>
    <t>4,93</t>
  </si>
  <si>
    <t>53,00</t>
  </si>
  <si>
    <t>302,72</t>
  </si>
  <si>
    <t>6.659,84</t>
  </si>
  <si>
    <t>3,65</t>
  </si>
  <si>
    <t>56,65</t>
  </si>
  <si>
    <t>749,8</t>
  </si>
  <si>
    <t>8,42</t>
  </si>
  <si>
    <t>6.313,31</t>
  </si>
  <si>
    <t>3,46</t>
  </si>
  <si>
    <t>60,11</t>
  </si>
  <si>
    <t>559,23</t>
  </si>
  <si>
    <t>5.592,30</t>
  </si>
  <si>
    <t>3,06</t>
  </si>
  <si>
    <t>63,17</t>
  </si>
  <si>
    <t>5,04</t>
  </si>
  <si>
    <t>869,22</t>
  </si>
  <si>
    <t>4.380,86</t>
  </si>
  <si>
    <t>2,40</t>
  </si>
  <si>
    <t>65,57</t>
  </si>
  <si>
    <t>726,96</t>
  </si>
  <si>
    <t>4.361,76</t>
  </si>
  <si>
    <t>2,39</t>
  </si>
  <si>
    <t>67,96</t>
  </si>
  <si>
    <t>32,58</t>
  </si>
  <si>
    <t>4.072,50</t>
  </si>
  <si>
    <t>2,23</t>
  </si>
  <si>
    <t>70,19</t>
  </si>
  <si>
    <t>164,94</t>
  </si>
  <si>
    <t>22,48</t>
  </si>
  <si>
    <t>3.707,85</t>
  </si>
  <si>
    <t>2,03</t>
  </si>
  <si>
    <t>72,22</t>
  </si>
  <si>
    <t>29,43</t>
  </si>
  <si>
    <t>3.678,75</t>
  </si>
  <si>
    <t>2,02</t>
  </si>
  <si>
    <t>74,24</t>
  </si>
  <si>
    <t>1.518,75</t>
  </si>
  <si>
    <t>3.037,50</t>
  </si>
  <si>
    <t>1,66</t>
  </si>
  <si>
    <t>75,90</t>
  </si>
  <si>
    <t>1.382,43</t>
  </si>
  <si>
    <t>2.764,86</t>
  </si>
  <si>
    <t>1,51</t>
  </si>
  <si>
    <t>77,41</t>
  </si>
  <si>
    <t>1.381,47</t>
  </si>
  <si>
    <t>2.762,94</t>
  </si>
  <si>
    <t>78,93</t>
  </si>
  <si>
    <t>250,0</t>
  </si>
  <si>
    <t>10,81</t>
  </si>
  <si>
    <t>2.702,50</t>
  </si>
  <si>
    <t>1,48</t>
  </si>
  <si>
    <t>80,41</t>
  </si>
  <si>
    <t>263,69</t>
  </si>
  <si>
    <t>9,76</t>
  </si>
  <si>
    <t>2.573,61</t>
  </si>
  <si>
    <t>1,41</t>
  </si>
  <si>
    <t>81,82</t>
  </si>
  <si>
    <t>15,55</t>
  </si>
  <si>
    <t>2.564,81</t>
  </si>
  <si>
    <t>1,40</t>
  </si>
  <si>
    <t>83,22</t>
  </si>
  <si>
    <t>1.204,90</t>
  </si>
  <si>
    <t>2.409,80</t>
  </si>
  <si>
    <t>1,32</t>
  </si>
  <si>
    <t>84,54</t>
  </si>
  <si>
    <t>80,72</t>
  </si>
  <si>
    <t>28,35</t>
  </si>
  <si>
    <t>2.288,41</t>
  </si>
  <si>
    <t>1,25</t>
  </si>
  <si>
    <t>85,80</t>
  </si>
  <si>
    <t>25,3</t>
  </si>
  <si>
    <t>85,83</t>
  </si>
  <si>
    <t>2.171,49</t>
  </si>
  <si>
    <t>1,19</t>
  </si>
  <si>
    <t>86,99</t>
  </si>
  <si>
    <t>465,81</t>
  </si>
  <si>
    <t>1.863,24</t>
  </si>
  <si>
    <t>1,02</t>
  </si>
  <si>
    <t>88,01</t>
  </si>
  <si>
    <t>55,0</t>
  </si>
  <si>
    <t>33,25</t>
  </si>
  <si>
    <t>1.828,75</t>
  </si>
  <si>
    <t>1,00</t>
  </si>
  <si>
    <t>89,01</t>
  </si>
  <si>
    <t>555,76</t>
  </si>
  <si>
    <t>1.667,28</t>
  </si>
  <si>
    <t>0,91</t>
  </si>
  <si>
    <t>89,92</t>
  </si>
  <si>
    <t>9,96</t>
  </si>
  <si>
    <t>167,35</t>
  </si>
  <si>
    <t>1.666,80</t>
  </si>
  <si>
    <t>90,83</t>
  </si>
  <si>
    <t>1.501,08</t>
  </si>
  <si>
    <t>91,66</t>
  </si>
  <si>
    <t>131,8</t>
  </si>
  <si>
    <t>11,22</t>
  </si>
  <si>
    <t>1.478,79</t>
  </si>
  <si>
    <t>92,47</t>
  </si>
  <si>
    <t>18,0</t>
  </si>
  <si>
    <t>58,68</t>
  </si>
  <si>
    <t>1.056,24</t>
  </si>
  <si>
    <t>0,58</t>
  </si>
  <si>
    <t>385,5</t>
  </si>
  <si>
    <t>2,72</t>
  </si>
  <si>
    <t>1.048,56</t>
  </si>
  <si>
    <t>0,57</t>
  </si>
  <si>
    <t>93,62</t>
  </si>
  <si>
    <t>91,8</t>
  </si>
  <si>
    <t>11,40</t>
  </si>
  <si>
    <t>1.046,52</t>
  </si>
  <si>
    <t>94,19</t>
  </si>
  <si>
    <t>15,0</t>
  </si>
  <si>
    <t>69,72</t>
  </si>
  <si>
    <t>1.045,80</t>
  </si>
  <si>
    <t>94,77</t>
  </si>
  <si>
    <t>53,17</t>
  </si>
  <si>
    <t>18,51</t>
  </si>
  <si>
    <t>984,17</t>
  </si>
  <si>
    <t>0,54</t>
  </si>
  <si>
    <t>95,30</t>
  </si>
  <si>
    <t>51,83</t>
  </si>
  <si>
    <t>777,45</t>
  </si>
  <si>
    <t>95,73</t>
  </si>
  <si>
    <t>29,0</t>
  </si>
  <si>
    <t>23,47</t>
  </si>
  <si>
    <t>680,63</t>
  </si>
  <si>
    <t>96,10</t>
  </si>
  <si>
    <t>83,65</t>
  </si>
  <si>
    <t>669,20</t>
  </si>
  <si>
    <t>96,47</t>
  </si>
  <si>
    <t>124,78</t>
  </si>
  <si>
    <t>4,43</t>
  </si>
  <si>
    <t>552,77</t>
  </si>
  <si>
    <t>96,77</t>
  </si>
  <si>
    <t>53,01</t>
  </si>
  <si>
    <t>530,10</t>
  </si>
  <si>
    <t>0,29</t>
  </si>
  <si>
    <t>97,06</t>
  </si>
  <si>
    <t>125,3</t>
  </si>
  <si>
    <t>469,87</t>
  </si>
  <si>
    <t>97,32</t>
  </si>
  <si>
    <t>5,71</t>
  </si>
  <si>
    <t>460,91</t>
  </si>
  <si>
    <t>0,25</t>
  </si>
  <si>
    <t>97,57</t>
  </si>
  <si>
    <t>4,88</t>
  </si>
  <si>
    <t>393,91</t>
  </si>
  <si>
    <t>36,06</t>
  </si>
  <si>
    <t>10,80</t>
  </si>
  <si>
    <t>389,44</t>
  </si>
  <si>
    <t>98,00</t>
  </si>
  <si>
    <t>6,90</t>
  </si>
  <si>
    <t>379,50</t>
  </si>
  <si>
    <t>98,21</t>
  </si>
  <si>
    <t>24,78</t>
  </si>
  <si>
    <t>371,70</t>
  </si>
  <si>
    <t>98,41</t>
  </si>
  <si>
    <t>42,85</t>
  </si>
  <si>
    <t>8,62</t>
  </si>
  <si>
    <t>369,36</t>
  </si>
  <si>
    <t>98,62</t>
  </si>
  <si>
    <t>30,21</t>
  </si>
  <si>
    <t>362,52</t>
  </si>
  <si>
    <t>99,87</t>
  </si>
  <si>
    <t>299,61</t>
  </si>
  <si>
    <t>98,98</t>
  </si>
  <si>
    <t>19,66</t>
  </si>
  <si>
    <t>235,92</t>
  </si>
  <si>
    <t>99,11</t>
  </si>
  <si>
    <t>5,45</t>
  </si>
  <si>
    <t>218,00</t>
  </si>
  <si>
    <t>0,12</t>
  </si>
  <si>
    <t>99,23</t>
  </si>
  <si>
    <t>85,87</t>
  </si>
  <si>
    <t>171,74</t>
  </si>
  <si>
    <t>99,32</t>
  </si>
  <si>
    <t>7,0</t>
  </si>
  <si>
    <t>22,77</t>
  </si>
  <si>
    <t>159,39</t>
  </si>
  <si>
    <t>99,41</t>
  </si>
  <si>
    <t>46,55</t>
  </si>
  <si>
    <t>139,65</t>
  </si>
  <si>
    <t>99,48</t>
  </si>
  <si>
    <t>128,90</t>
  </si>
  <si>
    <t>99,56</t>
  </si>
  <si>
    <t>24,32</t>
  </si>
  <si>
    <t>121,60</t>
  </si>
  <si>
    <t>99,62</t>
  </si>
  <si>
    <t>56,20</t>
  </si>
  <si>
    <t>112,40</t>
  </si>
  <si>
    <t>99,68</t>
  </si>
  <si>
    <t>18,50</t>
  </si>
  <si>
    <t>111,00</t>
  </si>
  <si>
    <t>99,74</t>
  </si>
  <si>
    <t>39,00</t>
  </si>
  <si>
    <t>78,00</t>
  </si>
  <si>
    <t>28,52</t>
  </si>
  <si>
    <t>57,04</t>
  </si>
  <si>
    <t>99,82</t>
  </si>
  <si>
    <t>5,40</t>
  </si>
  <si>
    <t>54,00</t>
  </si>
  <si>
    <t>99,85</t>
  </si>
  <si>
    <t>23,25</t>
  </si>
  <si>
    <t>46,50</t>
  </si>
  <si>
    <t>4,61</t>
  </si>
  <si>
    <t>46,10</t>
  </si>
  <si>
    <t>99,90</t>
  </si>
  <si>
    <t>0,96</t>
  </si>
  <si>
    <t>38,40</t>
  </si>
  <si>
    <t>99,92</t>
  </si>
  <si>
    <t>0,62</t>
  </si>
  <si>
    <t>24,80</t>
  </si>
  <si>
    <t>10,95</t>
  </si>
  <si>
    <t>21,90</t>
  </si>
  <si>
    <t>21,73</t>
  </si>
  <si>
    <t>99,96</t>
  </si>
  <si>
    <t>9,71</t>
  </si>
  <si>
    <t>19,42</t>
  </si>
  <si>
    <t>15,60</t>
  </si>
  <si>
    <t>4,81</t>
  </si>
  <si>
    <t>14,43</t>
  </si>
  <si>
    <t>14,13</t>
  </si>
  <si>
    <t>13,00</t>
  </si>
  <si>
    <t>2,20</t>
  </si>
  <si>
    <t>0,00</t>
  </si>
  <si>
    <r>
      <rPr>
        <b/>
        <sz val="8.5"/>
        <color indexed="8"/>
        <rFont val="Verdana"/>
        <family val="2"/>
      </rPr>
      <t>GRUPO A</t>
    </r>
    <r>
      <rPr>
        <sz val="8.5"/>
        <rFont val="Verdana"/>
        <family val="2"/>
      </rPr>
      <t xml:space="preserve"> </t>
    </r>
  </si>
  <si>
    <r>
      <rPr>
        <sz val="8.5"/>
        <color indexed="8"/>
        <rFont val="Verdana"/>
        <family val="2"/>
      </rPr>
      <t xml:space="preserve">INSS </t>
    </r>
    <r>
      <rPr>
        <sz val="8.5"/>
        <rFont val="Verdana"/>
        <family val="2"/>
      </rPr>
      <t xml:space="preserve"> </t>
    </r>
  </si>
  <si>
    <r>
      <rPr>
        <b/>
        <sz val="8.5"/>
        <color indexed="8"/>
        <rFont val="Verdana"/>
        <family val="2"/>
      </rPr>
      <t xml:space="preserve">TOTAL DO GRUPO A </t>
    </r>
    <r>
      <rPr>
        <sz val="8.5"/>
        <rFont val="Verdana"/>
        <family val="2"/>
      </rPr>
      <t xml:space="preserve"> </t>
    </r>
  </si>
  <si>
    <r>
      <rPr>
        <b/>
        <sz val="8.5"/>
        <color indexed="8"/>
        <rFont val="Verdana"/>
        <family val="2"/>
      </rPr>
      <t xml:space="preserve">GRUPO B </t>
    </r>
    <r>
      <rPr>
        <sz val="8.5"/>
        <rFont val="Verdana"/>
        <family val="2"/>
      </rPr>
      <t xml:space="preserve"> </t>
    </r>
  </si>
  <si>
    <r>
      <rPr>
        <sz val="8.5"/>
        <color indexed="8"/>
        <rFont val="Verdana"/>
        <family val="2"/>
      </rPr>
      <t xml:space="preserve">Repouso Remunerado </t>
    </r>
    <r>
      <rPr>
        <sz val="8.5"/>
        <rFont val="Verdana"/>
        <family val="2"/>
      </rPr>
      <t xml:space="preserve"> </t>
    </r>
  </si>
  <si>
    <r>
      <rPr>
        <sz val="8.5"/>
        <color indexed="8"/>
        <rFont val="Verdana"/>
        <family val="2"/>
      </rPr>
      <t xml:space="preserve">Auxilio Enfermidade </t>
    </r>
    <r>
      <rPr>
        <sz val="8.5"/>
        <rFont val="Verdana"/>
        <family val="2"/>
      </rPr>
      <t xml:space="preserve"> </t>
    </r>
  </si>
  <si>
    <r>
      <rPr>
        <sz val="8.5"/>
        <color indexed="8"/>
        <rFont val="Verdana"/>
        <family val="2"/>
      </rPr>
      <t xml:space="preserve">13º Salário </t>
    </r>
    <r>
      <rPr>
        <sz val="8.5"/>
        <rFont val="Verdana"/>
        <family val="2"/>
      </rPr>
      <t xml:space="preserve"> </t>
    </r>
  </si>
  <si>
    <r>
      <rPr>
        <sz val="8.5"/>
        <color indexed="8"/>
        <rFont val="Verdana"/>
        <family val="2"/>
      </rPr>
      <t xml:space="preserve">Licença Paternidade </t>
    </r>
    <r>
      <rPr>
        <sz val="8.5"/>
        <rFont val="Verdana"/>
        <family val="2"/>
      </rPr>
      <t xml:space="preserve"> </t>
    </r>
  </si>
  <si>
    <r>
      <rPr>
        <sz val="8.5"/>
        <color indexed="8"/>
        <rFont val="Verdana"/>
        <family val="2"/>
      </rPr>
      <t xml:space="preserve">Faltas Justificadas </t>
    </r>
    <r>
      <rPr>
        <sz val="8.5"/>
        <rFont val="Verdana"/>
        <family val="2"/>
      </rPr>
      <t xml:space="preserve"> </t>
    </r>
  </si>
  <si>
    <r>
      <rPr>
        <sz val="8.5"/>
        <color indexed="8"/>
        <rFont val="Verdana"/>
        <family val="2"/>
      </rPr>
      <t xml:space="preserve">Auxilio acidente de Trabalho </t>
    </r>
    <r>
      <rPr>
        <sz val="8.5"/>
        <rFont val="Verdana"/>
        <family val="2"/>
      </rPr>
      <t xml:space="preserve"> </t>
    </r>
  </si>
  <si>
    <r>
      <rPr>
        <b/>
        <sz val="8.5"/>
        <color indexed="8"/>
        <rFont val="Verdana"/>
        <family val="2"/>
      </rPr>
      <t xml:space="preserve">TOTAL GRUPO B </t>
    </r>
    <r>
      <rPr>
        <sz val="8.5"/>
        <rFont val="Verdana"/>
        <family val="2"/>
      </rPr>
      <t xml:space="preserve"> </t>
    </r>
  </si>
  <si>
    <r>
      <rPr>
        <b/>
        <sz val="8.5"/>
        <color indexed="8"/>
        <rFont val="Verdana"/>
        <family val="2"/>
      </rPr>
      <t xml:space="preserve">GRUPO C </t>
    </r>
    <r>
      <rPr>
        <sz val="8.5"/>
        <rFont val="Verdana"/>
        <family val="2"/>
      </rPr>
      <t xml:space="preserve"> </t>
    </r>
  </si>
  <si>
    <r>
      <rPr>
        <sz val="8.5"/>
        <color indexed="8"/>
        <rFont val="Verdana"/>
        <family val="2"/>
      </rPr>
      <t xml:space="preserve">Aviso Prévio Indenizado </t>
    </r>
    <r>
      <rPr>
        <sz val="8.5"/>
        <rFont val="Verdana"/>
        <family val="2"/>
      </rPr>
      <t xml:space="preserve"> </t>
    </r>
  </si>
  <si>
    <r>
      <rPr>
        <sz val="8.5"/>
        <color indexed="8"/>
        <rFont val="Verdana"/>
        <family val="2"/>
      </rPr>
      <t xml:space="preserve">Aviso Prévio Trabalhado </t>
    </r>
    <r>
      <rPr>
        <sz val="8.5"/>
        <rFont val="Verdana"/>
        <family val="2"/>
      </rPr>
      <t xml:space="preserve"> </t>
    </r>
  </si>
  <si>
    <r>
      <rPr>
        <sz val="8.5"/>
        <color indexed="8"/>
        <rFont val="Verdana"/>
        <family val="2"/>
      </rPr>
      <t xml:space="preserve">Depósito de Rescisão Contrato Trabalho sem Justo Causa </t>
    </r>
    <r>
      <rPr>
        <sz val="8.5"/>
        <rFont val="Verdana"/>
        <family val="2"/>
      </rPr>
      <t xml:space="preserve"> </t>
    </r>
  </si>
  <si>
    <r>
      <rPr>
        <sz val="8.5"/>
        <color indexed="8"/>
        <rFont val="Verdana"/>
        <family val="2"/>
      </rPr>
      <t xml:space="preserve">Indenização Adicional </t>
    </r>
    <r>
      <rPr>
        <sz val="8.5"/>
        <rFont val="Verdana"/>
        <family val="2"/>
      </rPr>
      <t xml:space="preserve"> </t>
    </r>
  </si>
  <si>
    <r>
      <rPr>
        <b/>
        <sz val="8.5"/>
        <color indexed="8"/>
        <rFont val="Verdana"/>
        <family val="2"/>
      </rPr>
      <t xml:space="preserve">TOTAL GRUPO C </t>
    </r>
    <r>
      <rPr>
        <sz val="8.5"/>
        <rFont val="Verdana"/>
        <family val="2"/>
      </rPr>
      <t xml:space="preserve"> </t>
    </r>
  </si>
  <si>
    <r>
      <rPr>
        <b/>
        <sz val="8.5"/>
        <color indexed="8"/>
        <rFont val="Verdana"/>
        <family val="2"/>
      </rPr>
      <t xml:space="preserve">GRUPO D </t>
    </r>
    <r>
      <rPr>
        <sz val="8.5"/>
        <rFont val="Verdana"/>
        <family val="2"/>
      </rPr>
      <t xml:space="preserve"> </t>
    </r>
  </si>
  <si>
    <r>
      <rPr>
        <sz val="8.5"/>
        <color indexed="8"/>
        <rFont val="Verdana"/>
        <family val="2"/>
      </rPr>
      <t xml:space="preserve">Reincidência do Grupo A sobre B </t>
    </r>
    <r>
      <rPr>
        <sz val="8.5"/>
        <rFont val="Verdana"/>
        <family val="2"/>
      </rPr>
      <t xml:space="preserve"> </t>
    </r>
  </si>
  <si>
    <r>
      <rPr>
        <b/>
        <sz val="8.5"/>
        <color indexed="8"/>
        <rFont val="Verdana"/>
        <family val="2"/>
      </rPr>
      <t xml:space="preserve">TOTAL GRUPO D </t>
    </r>
    <r>
      <rPr>
        <sz val="8.5"/>
        <rFont val="Verdana"/>
        <family val="2"/>
      </rPr>
      <t xml:space="preserve"> </t>
    </r>
  </si>
  <si>
    <r>
      <rPr>
        <b/>
        <sz val="8.5"/>
        <color indexed="8"/>
        <rFont val="Verdana"/>
        <family val="2"/>
      </rPr>
      <t>TOTAL (A+B+C+D)</t>
    </r>
    <r>
      <rPr>
        <sz val="8.5"/>
        <rFont val="Verdana"/>
        <family val="2"/>
      </rPr>
      <t xml:space="preserve"> </t>
    </r>
  </si>
  <si>
    <t xml:space="preserve"> NOVEMBRO/2023</t>
  </si>
  <si>
    <t>DATA REFERÊNCIA TÉCNICA:</t>
  </si>
  <si>
    <t>MATRIZ DE RISCOS</t>
  </si>
  <si>
    <t xml:space="preserve">OBRA: SALA DA COENG 3° ANDAR </t>
  </si>
  <si>
    <t>RISCO</t>
  </si>
  <si>
    <t>DEFINIÇÃO</t>
  </si>
  <si>
    <t>ALOCAÇÃO</t>
  </si>
  <si>
    <t>MITIGAÇÃO</t>
  </si>
  <si>
    <t>RISCOS DE ENGENHARIA</t>
  </si>
  <si>
    <t>Contingências de Execução</t>
  </si>
  <si>
    <t>1.1.1</t>
  </si>
  <si>
    <t>Nível de qualificação da mão-de-obra</t>
  </si>
  <si>
    <t>Risco de perda de produtividade em função da baixa qualificação da mão-de-obra ou da alta complexidade dos serviços.</t>
  </si>
  <si>
    <t>Contratada</t>
  </si>
  <si>
    <t>1 - Apontar no Edital de licitação e fixar cláusulas contratuais que obriguem a CONTRATADA  a empregar a mão-de-obra com qualificação adequada para a execução de cada serviço, a fim de evitar desvios de função que possam gerar processos trabalhistas, devendo ser designados os profissionais previstos em cada composição de custo unitário. Devendo extenderem-se essas obrigações às SUBCONTRATADAS.
2 - Apontar no Edital de licitação e fixar cláusula contratual que obrigue a CONTRATADA a oferecer treinamento de pessoal relativo aos serviços de caráter específico ou que demandem uniformidade ou padronização (como assentamento de cerâmicas, aplicação de pinturas, entre outros), devendo constar no cronograma fornecido pela CONTRATADA, as datas de realização de tais treinamentos, com vistas a evitar possíveis atrasos ou inconformidades na execução dos serviços. Devendo extenderem-se essas obrigações às SUBCONTRATADAS.</t>
  </si>
  <si>
    <t>1.1.2</t>
  </si>
  <si>
    <t>Consumo de materiais</t>
  </si>
  <si>
    <t>Risco de consumo de material superior aos previstos nas composições de custos unitários.</t>
  </si>
  <si>
    <t xml:space="preserve">1 - Apontar no Edital a obrigatoriedade de que as propostas contemplem todas as perdas, sobras, quebras de unidades e outros, nas composições de custos unitários das licitantes, não sendo, em hipótese alguma, considerados como ensejo para repactuação devido a custos adicionais na medição;
</t>
  </si>
  <si>
    <t>1.1.3</t>
  </si>
  <si>
    <t>Qualidade de materiais</t>
  </si>
  <si>
    <t>Risco de aplicação de materiais com qualidade inferior à desejada ou que não atendam aos requisitos mínimos estabelecidos pela normativa brasileira ou internacional comparada.</t>
  </si>
  <si>
    <t>1 - Apontar no Projeto Básico as especificações técnicas para cada serviço;
2 - Fixar cláusula contratual que obrigue a CONTRATADA a submeter ao julgamento da FISCALIZAÇÃO (mediante laudos, ensaios ou certificados) a conformidade dos materiais pretendidos com antecedência, respeitados os prazos de atendimento indicados pelos fornecedores, devendo ser obedecidos os prazos fixados no cronograma da obra.</t>
  </si>
  <si>
    <t>Contingências no Canteiro</t>
  </si>
  <si>
    <t>1.2.1</t>
  </si>
  <si>
    <t>Acesso de veículos pesados</t>
  </si>
  <si>
    <t>Risco de quebras na continuidade do fornecimento de materiais ou da impossibilidade de ingresso de guidastes ou caminhões betoneira, por conta de dificuldades de acesso de veículos pesados.</t>
  </si>
  <si>
    <t>Contratada e Seguradora</t>
  </si>
  <si>
    <t>1 - Fixar tópico no Projeto Básico e no Edital de licitação que descreva de forma precisa as dimensões dos acessos e os riscos de acidentes de trânsito.
2 - Fixar cláusula contratual que obrigue a CONTRATADA a respeitar os horários fixados pela FISCALIZAÇÃO, para entrega de material na obra e entrada de veículos pesados em geral.</t>
  </si>
  <si>
    <t>1.2.2</t>
  </si>
  <si>
    <t>Espaços para produção/fabricação/transformação de insumos.</t>
  </si>
  <si>
    <t>Risco de interferências no funcionamento normal da unidade, bem como de poluição sonora e do ar em locais sensíveis a elas.</t>
  </si>
  <si>
    <t>1 - A COENG deverá fornecer, no ato de assinatura da Autorização de Serviço, croqui básico de disposição das áreas destinadas à produção, armazenagem, entre outras que compõem a organização geral do canteiro de obra.</t>
  </si>
  <si>
    <t>1.2.3</t>
  </si>
  <si>
    <t>Água e esgoto provisórios</t>
  </si>
  <si>
    <t>Risco de quebra na continuidade dos serviços devido à falta de água.</t>
  </si>
  <si>
    <t>1 - Fixar tópico no Edital de licitação que informe as licitantes quanto à necessidade de fornecer por suas próprias expensas, toda a água destinada à produção e consumo humano, não podendo a CONTRATADA contar com fornecimento por parte da unidade.
2 - Fixar tópico no Edital de licitação que obrigue a CONTRATADA a interligar instalações de esgoto do canteiro de obra em ponto de destinação a ser determinado pela FISCALIZAÇÃO no ato de assinatura da Autorização de Serviço.</t>
  </si>
  <si>
    <t>Interferências na vizinhança</t>
  </si>
  <si>
    <t>Risco de ocorrência de incidentes ou condições de longa duração que causem danos ao patrimônio ou quaisquer outros riscos financeiros decorrentes das atividades desenvolvidas dentro e nas imediações do canteiro de obra.</t>
  </si>
  <si>
    <t>1 - Fixar cláusula contratual que obrigue a CONTRATADA a reparar quaisquer danos ou prejuízos financeiros (imputados às edificações, aparelhos públicos circunvizinhos e qualquer bem móvel ou imóvel) que sejam consequência da atuação direta ou indireta da CONTRATADA na execução da obra;
2 - Relacionar tópico no Edital de licatação e fixar cláusula contratual que obrigue a CONTRATADA a obter autorização do órgão de regulação de trânsito competente, quando da necessidade de execução de trabalhos que venham a requerer ocupação de parte ou totalidade de faixa da via pública, devendo, essas operações serem, também, submetidas à avaliação prévia da FISCALIZAÇÃO.</t>
  </si>
  <si>
    <t>Descontinuidades no trabalho</t>
  </si>
  <si>
    <t>1.2.2.1</t>
  </si>
  <si>
    <t>Acidentes de trabalho</t>
  </si>
  <si>
    <t>Risco de paralização e perda de confiabilidade da instituição provenientes de acidentes de trabalho.</t>
  </si>
  <si>
    <t>1 - Fixar no Edital de licitação item que obrigue a CONTRATADA a elaborar programas de prevenção de situações de risco de trabalho (PPRA, PCMSO, PCMAT) e submetê-los à apreciação da FISCALIZAÇÃO em até 10 (dez) dias corridos após a assinatura da Autorização de Serviço;
2 - Fixar cláusula contratual que obrigue a CONTRATADA a implementar os referidos programas nos promeiros 30 dias de obra.</t>
  </si>
  <si>
    <t>1.2.2.2</t>
  </si>
  <si>
    <t>Embargos legais</t>
  </si>
  <si>
    <t>Risco de embargos provenientes de sanções órgãos de regulação trabalhistas, do CREA, de órgãos de regulação do meio ambiente entre outros.</t>
  </si>
  <si>
    <t>Contratada e Administração</t>
  </si>
  <si>
    <t>1 - Fixar no Edital de licitação item que obrigue a CONTRATADA a obter todas as licenças e autorizações, referentes à execução da obra, antes do início das atividades.</t>
  </si>
  <si>
    <t>Falhas operacionais</t>
  </si>
  <si>
    <t>1.2.3.1</t>
  </si>
  <si>
    <t>Incorreta aplicação de materiais</t>
  </si>
  <si>
    <t>Risco de falha executiva proveniente da má aplicação de materiais, de acabamento ou não, que possam vir a afetar o desempenho de parte ou de toda a edificação, tanto no aspecto funcional como no estético.</t>
  </si>
  <si>
    <t>1 - Apontar no Edital de licitação e fixar cláusulas contratuais que obriguem a CONTRATADA  a empregar a mão-de-obra com qualificação adequada para a execução de cada serviço, a fim de evitar desvios de função que possam gerar processos trabalhistas, devendo ser designados os profissionais previstos em cada composição de custo unitário.
2 - Apontar no Edital de licitação e fixar cláusula contratual que obrigue a CONTRATADA a oferecer treinamento de pessoal relativo aos serviços de caráter específico ou que demandem uniformidade ou padronização (como assentamento de cerâmicas, aplicação de pinturas, entre outros), devendo constar no cronograma fornecido pela CONTRATADA, as datas de realização de tais treinamentos, com vistas a evitar possíveis atrasos ou inconformidades na execução dos serviços.</t>
  </si>
  <si>
    <t>Contingências de Produção</t>
  </si>
  <si>
    <t>1.3.1</t>
  </si>
  <si>
    <t>Inadequação da CONTRATADA ao Plano de Ataque.</t>
  </si>
  <si>
    <t>Risco de incapacidade financeira e/ou gerencial da contratada para obedecer ao plano de ataque.</t>
  </si>
  <si>
    <t>1 - Elaborar - mediante contribuição de membros da unidade vizinha, da FISCALIZAÇÃO, de projetos e da CONTRATADA - plano de ataque que atenda às demandas operacionais da referida unidade, contemplando a maior produtividade possível;
2 - Fixar item no Edital de licitação que obrigue a CONTRATADA a apresentar Histograma de mão-de-obra e equipamentos juntamente ao cronograma da obra, no início da execução do contrato, devendo este documento ser apreciado pela FISCALIZAÇÃO e reformulado até que se adeque ao prazo de execução da obra. Deverá ser fixada cláusula contratual que obrigue a CONTRATADA a alocar os recursos conforme Histograma aprovado;
3 - Fixar cláusula contratual que obrigue a CONTRATADA a obedecer o mais fielmente possível o plano de ataque traçado no início da obra, sendo cabíveis as devidas penalizações pertinentes.
4 - Fixar cláusula contratual que detalhe os processos de recebimento provisório e recebimento definitivo de obras, submetendo à responsabilidade da CONTRATADA o seu devido cumprimento.</t>
  </si>
  <si>
    <t>RISCOS NORMAIS DE PROJETOS DE ENGENHARIA</t>
  </si>
  <si>
    <t>Projeto de Arquitetura</t>
  </si>
  <si>
    <t>2.1.1</t>
  </si>
  <si>
    <t>Detalhamentos arquitetônicos</t>
  </si>
  <si>
    <t>Risco de consumo de material superior aos previstos nas composições de custos unitários, em decorrência de paginações específicas ou detalhes estéticos que possam aumentar o desperdício de material ou o tempo de execução.</t>
  </si>
  <si>
    <t>Compartilhada</t>
  </si>
  <si>
    <t>1 - Apontar no Edital a obrigatoriedade de que as propostas contemplem todas as perdas, sobras, quebras de unidades e outros, nas composições de custos unitários das licitantes, não sendo, em hipótese alguma, considerados como ensejo para repactuação devido a custos adicionais na medição;</t>
  </si>
  <si>
    <t>RISCOS DE ERROS DE PROJETOS DE ENGENHARIA</t>
  </si>
  <si>
    <t>Risco orçamentários</t>
  </si>
  <si>
    <t>1 - Relacionar em tópico do projeto básico e prever também em cláusula contratual a obrigação da contratada em elaborar por suas expensas exclusivas, detalhamentos executivos adicionais que não constem no rol de documentos juntados ao edital.
2 - Anexar obrigatoriamente ao projeto básico, todas as pranchas arquitetônicas e de engenharia.
3 - Relacionar em tópico do projeto básico e prever também em cláusula contratual a obrigação da contratada em visitar o local da obra e atestar total ciência de todos os procedimentos, técnicas e equipamentos necessários para a execução total da obra pretendida, devendo as licitantes executarem todos os levantamentos necessários ao desenvolvimento da obra de modo a não incorrer em omissões, que não poderão ser alegadas em favor de eventuais pretenções de acréscimos de preços.
4 - Prever cláusula contratual de garantia de revisão de equilíbrio econômico-financeiro do projeto.</t>
  </si>
  <si>
    <t>3.1.1</t>
  </si>
  <si>
    <t>Omissão de serviços</t>
  </si>
  <si>
    <t>Risco da não inclusão de serviços - principais ou intermediários - essenciais para a construção do objeto.</t>
  </si>
  <si>
    <t>Administração</t>
  </si>
  <si>
    <t>3.1.2</t>
  </si>
  <si>
    <t>Quantitativos insuficientes</t>
  </si>
  <si>
    <t>Risco de erros no levantamento de quantitativos, com quantidades inferiores às necessárias para a construção do objeto.</t>
  </si>
  <si>
    <t>Risco em especificações de projetos</t>
  </si>
  <si>
    <t>3.2.1</t>
  </si>
  <si>
    <t>Especificações incompletas</t>
  </si>
  <si>
    <t>Risco de ocorrência de especificações que não comtemplem todos os insumos/serviços necessários para a construção do objeto conforme concebido.</t>
  </si>
  <si>
    <t>3.2.2</t>
  </si>
  <si>
    <t>Especificações impróprias ou insuficientes</t>
  </si>
  <si>
    <t>Risco de ocorrência de especificações que não atendam aos requisitos de desempenho/eficácia desejado para a obra.</t>
  </si>
  <si>
    <t>Não previsão de interferências</t>
  </si>
  <si>
    <t>3.3.1</t>
  </si>
  <si>
    <t>Redes elétricas</t>
  </si>
  <si>
    <t>Risco da não previsão de necessidade de deslocamento de postes, desligamento total ou parcial da unidade (decorrente de manejo para alimentação de novos quadros ou grupos geradores).</t>
  </si>
  <si>
    <t>3.3.2</t>
  </si>
  <si>
    <t>Redes de dutos subterrâneos</t>
  </si>
  <si>
    <t>Risco de encontrar tubulações (obsoletas ou não) que gerem riscos estruturais, interferências construtivas com novas instalações ou necessidade de reparos de vazamentos.</t>
  </si>
  <si>
    <t>3.3.3</t>
  </si>
  <si>
    <t>Árvores</t>
  </si>
  <si>
    <t>Risco de interferência de árvores ou vegetação nativa, com necessidade de supressão mediante licença.</t>
  </si>
  <si>
    <t>Entulho e raízes</t>
  </si>
  <si>
    <t>Risco de ocorrência de depósitos subterrâneos pontuais (não previstos em sondagens) de lixo, entulho ou resíduo vegetal (raízes e tocos) que possam causar danos estruturais.</t>
  </si>
  <si>
    <t>RISCOS ASSOCIADOS A FATOS DA ADMINISTRAÇÃO</t>
  </si>
  <si>
    <t>Não entrega de instalações existentes</t>
  </si>
  <si>
    <t>4.1.1</t>
  </si>
  <si>
    <t>Impossibilidade de fornecimento.</t>
  </si>
  <si>
    <t>Risco de incapacidade, das instalações existentes no terreno, para fornecer água e/ou energia elétrica.</t>
  </si>
  <si>
    <t xml:space="preserve">1 - Fixar tópico no Edital de licitação que informe as licitantes quanto à necessidade de fornecer por suas próprias expensas, toda a água destinada à produção, consumo humano e ao atendimento ao canteiro de obra, não podendo contar com fornecimento por parte da unidade.
2 - Prever no orçamento da obra, serviço que contemple o fornecimento de instalações provisórias de energia elétrica, em conformidade com as normas das concessionárias e cujo consumo deverá ser custeado pela CONTRATADA.
</t>
  </si>
  <si>
    <t>RISCOS ASSOCIADOS À ALEA EXTRAORDINÁRIA (EXTRACONTRATUAL)</t>
  </si>
  <si>
    <t>Fenômenos Naturais (imprevisíveis)</t>
  </si>
  <si>
    <t>5.1.1</t>
  </si>
  <si>
    <t>Período de chuvas prolongado</t>
  </si>
  <si>
    <t>Risco de prolongamento do período de chuvas torrenciais no Estado do Maranhão com consequências catastróficas.</t>
  </si>
  <si>
    <t>1 - O Cronograma da obra e o plano de ataque deverão considerar os cenários de ocorrência de período de chuva prolongado, devendo ser traçado um plano de ação que antecipe as contingências necessárias em casos de atrasos provocados por paralizações em dias de chuva;
2 - O Cronograma e o Plano de Ataque deverão ainda programar a execução de atividades sensíveis a impactos severos ou a riscos de acidentes, para períodos com menores probabilidades de ocorrência de chuvas torrenciais, conforme dados pluviométricos da região.</t>
  </si>
  <si>
    <t>Choque externo de mercado</t>
  </si>
  <si>
    <t>5.2.1</t>
  </si>
  <si>
    <t>Inflação</t>
  </si>
  <si>
    <t>Risco de variação abrupta e imprevisível na taxa de inflação.</t>
  </si>
  <si>
    <t>1 - Prever claúsula contratual de reequilíbrio econômico-financeiro, que requeira a comprovação de tais variações através de notas fiscais de compra de materias efetivamente aplicados na obra em execução, para que seja feita uma análise que englobe o contrato como um todo, devendo ser atestada uma variação de preços muito acima do previsto pelos órgãos de regulação financeira nacionais.</t>
  </si>
  <si>
    <t>5.2.2</t>
  </si>
  <si>
    <t>Choque de mercado</t>
  </si>
  <si>
    <t>Risco de variação abrupta e imprevista de preços em decorrência de desabastecimento ou existência de empreendimentos de grande vulto que desvirtuem os preços locais.</t>
  </si>
  <si>
    <t>Alterações tributárias</t>
  </si>
  <si>
    <t>5.3.1</t>
  </si>
  <si>
    <t>Alíquotas trabalhistas</t>
  </si>
  <si>
    <t>Risco de variações em encargos e tributos incidentes sobre a  folha de pagamentos (INSS, FGTS e outros Encargos Sociais).</t>
  </si>
  <si>
    <t>1 - Prever claúsula contratual de reequilíbrio econômico-financeiro.</t>
  </si>
  <si>
    <t>5.3.2</t>
  </si>
  <si>
    <t>Alíquotas sobre faturamento</t>
  </si>
  <si>
    <t>Risco de variações nos tributos com incidência sobre o faturamento bruto ou parcela fixa dele (PIS, COFINS, ISS, CPRB, etc.).</t>
  </si>
  <si>
    <t>5.3.3</t>
  </si>
  <si>
    <t>Alíquotas sobre lucro comercial</t>
  </si>
  <si>
    <t>Risco de variações nos tributos com incidência sobre o lucro (IRPJ, CSLL, etc.).</t>
  </si>
  <si>
    <t>5.3.4</t>
  </si>
  <si>
    <t>Alíquotas sobre materiais</t>
  </si>
  <si>
    <t>Risco de variações nos tributos com incidência sobre os materiais. (Ex: ICMS)</t>
  </si>
  <si>
    <t>ANEXO VI - TABELA DE PRAZOS DE GARANTIA</t>
  </si>
  <si>
    <t>OBRA: Reforma para Implantação da nova sala de Engenharia</t>
  </si>
  <si>
    <t>Sistemas, elementos, componentes e instalações</t>
  </si>
  <si>
    <t>Prazos de garantias recomendados</t>
  </si>
  <si>
    <t>1 ano</t>
  </si>
  <si>
    <t>2 anos</t>
  </si>
  <si>
    <t>3 anos</t>
  </si>
  <si>
    <t>5 anos</t>
  </si>
  <si>
    <t>Fundações, estrutura principal, estruturas periféricas, contenções e arrimos.</t>
  </si>
  <si>
    <t>Segurança e estabilidade global.                      Estanqueidade de fundações e contenções.</t>
  </si>
  <si>
    <t>Paredes de vedação, estruturas auxiliares, estruturas de cobertura, estrutura das escadarias internas ou externas, guarda-corpos, muro de divisa e telhados.</t>
  </si>
  <si>
    <t>Segurança e integridade.</t>
  </si>
  <si>
    <t>Equipamentos industrializados (equipamentos elétricos ou eletrônicos, motobombas, filtros, interfone, automação de portões, elevadores e outros).                                                                             Sistemas de dados de voz, telefonia, vídeo e televisão.</t>
  </si>
  <si>
    <t>Instalação. Equipamentos.</t>
  </si>
  <si>
    <t>Sistema de proteção contra descargas atmosféricas, sistemas de combate a incêndio, pressurização das escadas, iluminação de emergência, sistema de segurança patrimonial.</t>
  </si>
  <si>
    <t>Porta corta-fogo.</t>
  </si>
  <si>
    <t>Dobradiças e molas.</t>
  </si>
  <si>
    <t>Integridade de portas e batentes.</t>
  </si>
  <si>
    <t>Instalações elétricas - tomadas, interruptores, disjuntores, fios, cabos, eletrodutos, caixas e quadros.</t>
  </si>
  <si>
    <t>Equipamentos.</t>
  </si>
  <si>
    <t>Instalação.</t>
  </si>
  <si>
    <t>Instalações hidráulicas - colunas de água fria, colunas de água quente, tubos de queda de esgoto. Instalações de gás - colunas de gás.</t>
  </si>
  <si>
    <t>Integridade e estanqueidade.</t>
  </si>
  <si>
    <t>Instalações hidráulicas e gás coletores - Coletores, ramais, louças, caixas de descarga, bancadas, metais sanitários, sifões, ligações flexíveis, válvulas, registros, ralos e tanques.</t>
  </si>
  <si>
    <t>Impermeabilização.</t>
  </si>
  <si>
    <t>Estanqueidade.</t>
  </si>
  <si>
    <t>Esquadrias de madeira.</t>
  </si>
  <si>
    <t>Empenamento. Descolamento.          Fixação.</t>
  </si>
  <si>
    <t>Esquadrias de aço.</t>
  </si>
  <si>
    <t>Fixação e oxidação.</t>
  </si>
  <si>
    <t>Esquadrias de alumínio e de PVC.</t>
  </si>
  <si>
    <t>Partes móveis (inclusive recolhedores de palhetas, motorese conjuntos elétricos de acionamento).</t>
  </si>
  <si>
    <t>Borrachas, escovas, articulações, fechos e roldanas.</t>
  </si>
  <si>
    <t>Perfis de alumínio, fixadores e revestimentos em painel de alumínio.</t>
  </si>
  <si>
    <t>Fechaduras e ferragens em geral.</t>
  </si>
  <si>
    <t>Funcionamento. Acabamento.</t>
  </si>
  <si>
    <t>Revestimentos de paredes, pisos e tetos internos e externos em argamassa, gesso liso, componentes de geso para drywall.</t>
  </si>
  <si>
    <t>Fissuras.</t>
  </si>
  <si>
    <t>Estanqueidade de fachadas e pisos em áreas molhadas.</t>
  </si>
  <si>
    <t>Má aderência do revestimento e dos componentes do sistema.</t>
  </si>
  <si>
    <t>Revestimentos de paredes, pisos e tetos em azulejo/cerâmica/pastilhas.</t>
  </si>
  <si>
    <t>Revestimentos soltos, gretados e desgaste excessivo.</t>
  </si>
  <si>
    <t>Revestimentos de paredes, pisos e tetos em pedras naturais (mármore, granito e outros).</t>
  </si>
  <si>
    <t>Pisos de madeira - tacos, assoalhos e decks.</t>
  </si>
  <si>
    <t>Empenamento, trincas na madeira e destacamento.</t>
  </si>
  <si>
    <t>Piso cimentado, acabado em concreto e contrapiso.</t>
  </si>
  <si>
    <t>Destacamentos, fissuras e desgaste escessivo.</t>
  </si>
  <si>
    <t>Estanqueidade de pisos em áreas molhadas.</t>
  </si>
  <si>
    <t>Revestimentos especiais (fórmica, plásticos, têxteis, pisos elevados, materiais compostos de alumínio).</t>
  </si>
  <si>
    <t>Aderência.</t>
  </si>
  <si>
    <t>Forros de gesso.</t>
  </si>
  <si>
    <t>Fissuras por acomodação dos elementos estruturais e de vedação.</t>
  </si>
  <si>
    <t>Forros de madeira.</t>
  </si>
  <si>
    <t>Paredes de madeira.</t>
  </si>
  <si>
    <t>Pintura/verniz (interno/externo).</t>
  </si>
  <si>
    <t>Empolamento, descascamento, esfarelamento, alteração de cor ou deterioração de acabamento.</t>
  </si>
  <si>
    <t>Selantes, componentes de juntas e rejuntamentos.</t>
  </si>
  <si>
    <t>Vidros.</t>
  </si>
  <si>
    <t>Fixação.</t>
  </si>
  <si>
    <t>NOTA: Recomenda-se que quaisquer falhas perceptíveis visualmente, tais como riscos, lascas, trincas em vidros, etc., sejam explicitadas no termo de entrega. Os prazos afixados começam a ser contabilizados à partir da entrega definitiva da obra.</t>
  </si>
  <si>
    <t>NOTA: Recomenda-se que quaisquer falhas perceptíveis visualmente, tais como riscos, lascas, trincas em vidros, etc., sejam explicitadas no termo de entrega.</t>
  </si>
  <si>
    <t>182.558,52</t>
  </si>
  <si>
    <t>40.991,65</t>
  </si>
  <si>
    <t>Custo Acumulado</t>
  </si>
  <si>
    <t>100,0%</t>
  </si>
  <si>
    <t>22,45%</t>
  </si>
  <si>
    <t>Porcentagem Acumulado</t>
  </si>
  <si>
    <t>141.566,86</t>
  </si>
  <si>
    <t>40.991,66</t>
  </si>
  <si>
    <t>Custo</t>
  </si>
  <si>
    <t>77,55%</t>
  </si>
  <si>
    <t>Porcentagem</t>
  </si>
  <si>
    <t>100,00%
2.724,26</t>
  </si>
  <si>
    <t>80,00%
3.631,59</t>
  </si>
  <si>
    <t>20,00%
907,90</t>
  </si>
  <si>
    <t>100,00%
4.539,49</t>
  </si>
  <si>
    <t>85,00%
12.501,37</t>
  </si>
  <si>
    <t>15,00%
2.206,12</t>
  </si>
  <si>
    <t>100,00%
14.707,49</t>
  </si>
  <si>
    <t>100,00%
59.274,21</t>
  </si>
  <si>
    <t>70,00%
22.532,73</t>
  </si>
  <si>
    <t>30,00%
9.656,89</t>
  </si>
  <si>
    <t>100,00%
32.189,62</t>
  </si>
  <si>
    <t>75,00%
34.840,83</t>
  </si>
  <si>
    <t>25,00%
11.613,61</t>
  </si>
  <si>
    <t>100,00%
46.454,44</t>
  </si>
  <si>
    <t>50,00%
6.061,87</t>
  </si>
  <si>
    <t>100,00%
12.123,74</t>
  </si>
  <si>
    <t>100,00%
10.545,27</t>
  </si>
  <si>
    <t>60 DIAS</t>
  </si>
  <si>
    <t>30 DIAS</t>
  </si>
  <si>
    <t>Total Por Etapa</t>
  </si>
  <si>
    <t>Cronograma Físico e Financeiro</t>
  </si>
  <si>
    <t>Não Desonerado: embutido nos preços unitário dos insumos de mão de obra, de acordo com as bases.</t>
  </si>
  <si>
    <t>25,0%</t>
  </si>
  <si>
    <t xml:space="preserve">SINAPI - 11/2023 - Maranhão
SBC - 12/2023 - Maranhão
SICRO3 - 07/2023 - Maranhão
SICRO2 - 11/2016 - Maranhão
ORSE - 10/2023 - Sergipe
SEDOP - 10/2023 - Pará
SEINFRA - 028 - Ceará
SETOP - 08/2023 - Minas Gerais
IOPES - 09/2023 - Espírito Santo
SIURB - 07/2023 - São Paulo
SUDECAP - 07/2023 - Minas Gerais
CPOS/CDHU - 08/2023 - São Paulo
FDE - 10/2023 - São Paulo
AGESUL - 06/2023 - Mato Grosso do Sul
AGETOP CIVIL - 08/2023 - Goiás
EMBASA - 05/2023 - Bahia
CAERN - 05/2023 - Rio Grande do Norte
COMPESA - 07/2023 - Pernambuco
EMOP - 11/2023 - Rio de Janeiro
</t>
  </si>
  <si>
    <t xml:space="preserve">SALA DA COENG   3° ANDAR </t>
  </si>
  <si>
    <t>Encargos Sociais</t>
  </si>
  <si>
    <t>B.D.I.</t>
  </si>
  <si>
    <t>Bancos</t>
  </si>
  <si>
    <t>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</si>
</sst>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43" formatCode="_-* #,##0.00_-;\-* #,##0.00_-;_-* &quot;-&quot;??_-;_-@_-"/>
    <numFmt numFmtId="164" formatCode="#,##0.0000000"/>
    <numFmt numFmtId="165" formatCode="#,##0.00\ %"/>
    <numFmt numFmtId="166" formatCode="_(* #,##0.00_);_(* \(#,##0.00\);_(* &quot;-&quot;??_);_(@_)"/>
    <numFmt numFmtId="167" formatCode="_(&quot;R$ &quot;* #,##0.00_);_(&quot;R$ &quot;* \(#,##0.00\);_(&quot;R$ &quot;* &quot;-&quot;??_);_(@_)"/>
  </numFmts>
  <fonts count="41" x14ac:knownFonts="1">
    <font>
      <sz val="11"/>
      <name val="Arial"/>
      <family val="1"/>
    </font>
    <font>
      <sz val="11"/>
      <color theme="1"/>
      <name val="Calibri"/>
      <family val="2"/>
      <scheme val="minor"/>
    </font>
    <font>
      <sz val="11"/>
      <color theme="1"/>
      <name val="Calibri"/>
      <family val="2"/>
      <scheme val="minor"/>
    </font>
    <font>
      <b/>
      <sz val="11"/>
      <name val="Arial"/>
      <family val="1"/>
    </font>
    <font>
      <sz val="11"/>
      <name val="Arial"/>
      <family val="1"/>
    </font>
    <font>
      <b/>
      <sz val="11"/>
      <color theme="1"/>
      <name val="Calibri"/>
      <family val="2"/>
      <scheme val="minor"/>
    </font>
    <font>
      <sz val="11"/>
      <name val="Calibri"/>
      <family val="2"/>
      <scheme val="minor"/>
    </font>
    <font>
      <b/>
      <sz val="12"/>
      <name val="Arial"/>
      <family val="1"/>
    </font>
    <font>
      <sz val="10"/>
      <name val="Arial"/>
      <family val="2"/>
    </font>
    <font>
      <b/>
      <sz val="12"/>
      <name val="Arial Narrow"/>
      <family val="2"/>
    </font>
    <font>
      <b/>
      <sz val="12"/>
      <color theme="1"/>
      <name val="Calibri"/>
      <family val="2"/>
      <scheme val="minor"/>
    </font>
    <font>
      <sz val="9"/>
      <color indexed="10"/>
      <name val="Geneva"/>
    </font>
    <font>
      <sz val="12"/>
      <name val="Arial Black"/>
      <family val="2"/>
    </font>
    <font>
      <sz val="12"/>
      <name val="Calibri"/>
      <family val="2"/>
      <scheme val="minor"/>
    </font>
    <font>
      <b/>
      <sz val="12"/>
      <name val="Arial"/>
      <family val="2"/>
    </font>
    <font>
      <sz val="12"/>
      <name val="Arial"/>
      <family val="2"/>
    </font>
    <font>
      <b/>
      <sz val="10"/>
      <color rgb="FF000000"/>
      <name val="Arial"/>
      <family val="1"/>
    </font>
    <font>
      <sz val="10"/>
      <color rgb="FF000000"/>
      <name val="Arial"/>
      <family val="1"/>
    </font>
    <font>
      <sz val="10"/>
      <name val="Arial"/>
      <family val="1"/>
    </font>
    <font>
      <b/>
      <sz val="10"/>
      <name val="Arial"/>
      <family val="1"/>
    </font>
    <font>
      <b/>
      <sz val="11.5"/>
      <name val="Arial"/>
      <family val="2"/>
    </font>
    <font>
      <sz val="8"/>
      <name val="Arial"/>
      <family val="1"/>
    </font>
    <font>
      <sz val="8.5"/>
      <name val="Verdana"/>
      <family val="2"/>
    </font>
    <font>
      <b/>
      <sz val="8.5"/>
      <name val="Verdana"/>
      <family val="2"/>
    </font>
    <font>
      <b/>
      <sz val="8.5"/>
      <color theme="1"/>
      <name val="Verdana"/>
      <family val="2"/>
    </font>
    <font>
      <b/>
      <sz val="8.5"/>
      <color rgb="FF000000"/>
      <name val="Verdana"/>
      <family val="2"/>
    </font>
    <font>
      <sz val="8.5"/>
      <color rgb="FF000000"/>
      <name val="Verdana"/>
      <family val="2"/>
    </font>
    <font>
      <b/>
      <sz val="8.5"/>
      <color indexed="8"/>
      <name val="Verdana"/>
      <family val="2"/>
    </font>
    <font>
      <sz val="8.5"/>
      <color indexed="8"/>
      <name val="Verdana"/>
      <family val="2"/>
    </font>
    <font>
      <sz val="8.5"/>
      <color theme="1"/>
      <name val="Verdana"/>
      <family val="2"/>
    </font>
    <font>
      <b/>
      <sz val="8.5"/>
      <color theme="0"/>
      <name val="Verdana"/>
      <family val="2"/>
    </font>
    <font>
      <b/>
      <strike/>
      <sz val="8.5"/>
      <name val="Verdana"/>
      <family val="2"/>
    </font>
    <font>
      <b/>
      <u/>
      <sz val="8.5"/>
      <color theme="1"/>
      <name val="Verdana"/>
      <family val="2"/>
    </font>
    <font>
      <b/>
      <u/>
      <sz val="14"/>
      <color theme="1"/>
      <name val="Calibri"/>
      <family val="2"/>
      <scheme val="minor"/>
    </font>
    <font>
      <b/>
      <sz val="14"/>
      <color theme="1"/>
      <name val="Calibri"/>
      <family val="2"/>
      <scheme val="minor"/>
    </font>
    <font>
      <b/>
      <sz val="11"/>
      <color theme="1"/>
      <name val="Calibri"/>
      <family val="2"/>
    </font>
    <font>
      <sz val="11"/>
      <color theme="1"/>
      <name val="Calibri"/>
      <family val="2"/>
    </font>
    <font>
      <sz val="9"/>
      <name val="Verdana"/>
      <family val="2"/>
    </font>
    <font>
      <b/>
      <sz val="9"/>
      <name val="Verdana"/>
      <family val="2"/>
    </font>
    <font>
      <sz val="9"/>
      <color rgb="FF000000"/>
      <name val="Verdana"/>
      <family val="2"/>
    </font>
    <font>
      <b/>
      <sz val="9"/>
      <color rgb="FF000000"/>
      <name val="Verdana"/>
      <family val="2"/>
    </font>
  </fonts>
  <fills count="12">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1" tint="0.249977111117893"/>
        <bgColor indexed="64"/>
      </patternFill>
    </fill>
    <fill>
      <patternFill patternType="solid">
        <fgColor rgb="FFD8ECF6"/>
      </patternFill>
    </fill>
    <fill>
      <patternFill patternType="solid">
        <fgColor rgb="FFDFF0D8"/>
      </patternFill>
    </fill>
    <fill>
      <patternFill patternType="solid">
        <fgColor rgb="FFFFFFFF"/>
      </patternFill>
    </fill>
    <fill>
      <patternFill patternType="solid">
        <fgColor rgb="FFD6D6D6"/>
      </patternFill>
    </fill>
    <fill>
      <patternFill patternType="solid">
        <fgColor rgb="FFEFEFEF"/>
      </patternFill>
    </fill>
    <fill>
      <patternFill patternType="solid">
        <fgColor theme="4"/>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CCCCCC"/>
      </left>
      <right style="thin">
        <color rgb="FFCCCCCC"/>
      </right>
      <top style="thin">
        <color rgb="FFCCCCCC"/>
      </top>
      <bottom style="thin">
        <color rgb="FFCCCCCC"/>
      </bottom>
      <diagonal/>
    </border>
    <border>
      <left/>
      <right/>
      <top style="thick">
        <color rgb="FF000000"/>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rgb="FFFF5500"/>
      </bottom>
      <diagonal/>
    </border>
    <border>
      <left/>
      <right/>
      <top/>
      <bottom style="thin">
        <color rgb="FFCCCCCC"/>
      </bottom>
      <diagonal/>
    </border>
  </borders>
  <cellStyleXfs count="8">
    <xf numFmtId="0" fontId="0" fillId="0" borderId="0"/>
    <xf numFmtId="44" fontId="4" fillId="0" borderId="0" applyFont="0" applyFill="0" applyBorder="0" applyAlignment="0" applyProtection="0"/>
    <xf numFmtId="0" fontId="8" fillId="0" borderId="0"/>
    <xf numFmtId="0" fontId="11" fillId="0" borderId="0"/>
    <xf numFmtId="9" fontId="8" fillId="0" borderId="0" applyFont="0" applyFill="0" applyBorder="0" applyAlignment="0" applyProtection="0"/>
    <xf numFmtId="0" fontId="2" fillId="0" borderId="0"/>
    <xf numFmtId="43" fontId="2" fillId="0" borderId="0" applyFont="0" applyFill="0" applyBorder="0" applyAlignment="0" applyProtection="0"/>
    <xf numFmtId="0" fontId="1" fillId="0" borderId="0"/>
  </cellStyleXfs>
  <cellXfs count="298">
    <xf numFmtId="0" fontId="0" fillId="0" borderId="0" xfId="0"/>
    <xf numFmtId="0" fontId="6" fillId="0" borderId="0" xfId="0" applyFont="1"/>
    <xf numFmtId="0" fontId="6" fillId="0" borderId="0" xfId="0" applyFont="1" applyAlignment="1">
      <alignment horizontal="center"/>
    </xf>
    <xf numFmtId="44" fontId="6" fillId="0" borderId="0" xfId="1" applyFont="1" applyFill="1" applyAlignment="1">
      <alignment horizontal="center"/>
    </xf>
    <xf numFmtId="44" fontId="6" fillId="0" borderId="0" xfId="1" applyFont="1" applyFill="1"/>
    <xf numFmtId="0" fontId="7" fillId="0" borderId="0" xfId="0" applyFont="1" applyAlignment="1">
      <alignment vertical="top" wrapText="1"/>
    </xf>
    <xf numFmtId="0" fontId="5" fillId="0" borderId="0" xfId="0" applyFont="1"/>
    <xf numFmtId="0" fontId="9" fillId="0" borderId="0" xfId="2" applyFont="1" applyAlignment="1">
      <alignment vertical="center"/>
    </xf>
    <xf numFmtId="44" fontId="9" fillId="0" borderId="0" xfId="1" applyFont="1" applyFill="1" applyBorder="1" applyAlignment="1">
      <alignment vertical="center"/>
    </xf>
    <xf numFmtId="0" fontId="10" fillId="0" borderId="0" xfId="0" applyFont="1" applyAlignment="1">
      <alignment vertical="top" wrapText="1"/>
    </xf>
    <xf numFmtId="0" fontId="0" fillId="0" borderId="0" xfId="0" applyAlignment="1">
      <alignment horizontal="right"/>
    </xf>
    <xf numFmtId="0" fontId="3" fillId="0" borderId="0" xfId="0" applyFont="1" applyAlignment="1">
      <alignment vertical="top" wrapText="1"/>
    </xf>
    <xf numFmtId="0" fontId="12" fillId="0" borderId="0" xfId="0" applyFont="1" applyAlignment="1">
      <alignment horizontal="center"/>
    </xf>
    <xf numFmtId="0" fontId="13" fillId="0" borderId="0" xfId="0" applyFont="1"/>
    <xf numFmtId="44" fontId="13" fillId="0" borderId="0" xfId="1" applyFont="1" applyFill="1" applyAlignment="1">
      <alignment horizontal="center"/>
    </xf>
    <xf numFmtId="2" fontId="13" fillId="0" borderId="0" xfId="1" applyNumberFormat="1" applyFont="1" applyFill="1"/>
    <xf numFmtId="44" fontId="13" fillId="0" borderId="0" xfId="1" applyFont="1" applyFill="1"/>
    <xf numFmtId="2" fontId="13" fillId="0" borderId="0" xfId="0" applyNumberFormat="1" applyFont="1"/>
    <xf numFmtId="0" fontId="14" fillId="0" borderId="0" xfId="2" applyFont="1" applyAlignment="1">
      <alignment vertical="center"/>
    </xf>
    <xf numFmtId="44" fontId="15" fillId="0" borderId="0" xfId="1" applyFont="1" applyFill="1"/>
    <xf numFmtId="0" fontId="15" fillId="0" borderId="0" xfId="0" applyFont="1"/>
    <xf numFmtId="0" fontId="10" fillId="0" borderId="0" xfId="0" applyFont="1"/>
    <xf numFmtId="44" fontId="10" fillId="0" borderId="0" xfId="1" applyFont="1" applyFill="1"/>
    <xf numFmtId="0" fontId="19" fillId="8" borderId="0" xfId="0" applyFont="1" applyFill="1" applyAlignment="1">
      <alignment horizontal="right" vertical="top" wrapText="1"/>
    </xf>
    <xf numFmtId="4" fontId="19" fillId="8" borderId="0" xfId="0" applyNumberFormat="1" applyFont="1" applyFill="1" applyAlignment="1">
      <alignment horizontal="right" vertical="top" wrapText="1"/>
    </xf>
    <xf numFmtId="0" fontId="18" fillId="8" borderId="0" xfId="0" applyFont="1" applyFill="1" applyAlignment="1">
      <alignment horizontal="right" vertical="top" wrapText="1"/>
    </xf>
    <xf numFmtId="0" fontId="18" fillId="9" borderId="41" xfId="0" applyFont="1" applyFill="1" applyBorder="1" applyAlignment="1">
      <alignment horizontal="left" vertical="top" wrapText="1"/>
    </xf>
    <xf numFmtId="0" fontId="18" fillId="10" borderId="41" xfId="0" applyFont="1" applyFill="1" applyBorder="1" applyAlignment="1">
      <alignment horizontal="left" vertical="top" wrapText="1"/>
    </xf>
    <xf numFmtId="0" fontId="3" fillId="8" borderId="41" xfId="0" applyFont="1" applyFill="1" applyBorder="1" applyAlignment="1">
      <alignment horizontal="left" vertical="top" wrapText="1"/>
    </xf>
    <xf numFmtId="0" fontId="17" fillId="7" borderId="41" xfId="0" applyFont="1" applyFill="1" applyBorder="1" applyAlignment="1">
      <alignment horizontal="left" vertical="top" wrapText="1"/>
    </xf>
    <xf numFmtId="0" fontId="16" fillId="6" borderId="41" xfId="0" applyFont="1" applyFill="1" applyBorder="1" applyAlignment="1">
      <alignment horizontal="left" vertical="top" wrapText="1"/>
    </xf>
    <xf numFmtId="0" fontId="16" fillId="6" borderId="41" xfId="0" applyFont="1" applyFill="1" applyBorder="1" applyAlignment="1">
      <alignment horizontal="right" vertical="top" wrapText="1"/>
    </xf>
    <xf numFmtId="4" fontId="16" fillId="6" borderId="41" xfId="0" applyNumberFormat="1" applyFont="1" applyFill="1" applyBorder="1" applyAlignment="1">
      <alignment horizontal="right" vertical="top" wrapText="1"/>
    </xf>
    <xf numFmtId="0" fontId="17" fillId="7" borderId="41" xfId="0" applyFont="1" applyFill="1" applyBorder="1" applyAlignment="1">
      <alignment horizontal="center" vertical="top" wrapText="1"/>
    </xf>
    <xf numFmtId="0" fontId="17" fillId="7" borderId="41" xfId="0" applyFont="1" applyFill="1" applyBorder="1" applyAlignment="1">
      <alignment horizontal="right" vertical="top" wrapText="1"/>
    </xf>
    <xf numFmtId="4" fontId="17" fillId="7" borderId="41" xfId="0" applyNumberFormat="1" applyFont="1" applyFill="1" applyBorder="1" applyAlignment="1">
      <alignment horizontal="right" vertical="top" wrapText="1"/>
    </xf>
    <xf numFmtId="0" fontId="18" fillId="8" borderId="0" xfId="0" applyFont="1" applyFill="1" applyAlignment="1">
      <alignment horizontal="left" vertical="top" wrapText="1"/>
    </xf>
    <xf numFmtId="0" fontId="18" fillId="8" borderId="0" xfId="0" applyFont="1" applyFill="1" applyAlignment="1">
      <alignment horizontal="center" vertical="top" wrapText="1"/>
    </xf>
    <xf numFmtId="0" fontId="3" fillId="8" borderId="41" xfId="0" applyFont="1" applyFill="1" applyBorder="1" applyAlignment="1">
      <alignment horizontal="center" vertical="top" wrapText="1"/>
    </xf>
    <xf numFmtId="0" fontId="3" fillId="8" borderId="41" xfId="0" applyFont="1" applyFill="1" applyBorder="1" applyAlignment="1">
      <alignment horizontal="right" vertical="top" wrapText="1"/>
    </xf>
    <xf numFmtId="164" fontId="17" fillId="7" borderId="41" xfId="0" applyNumberFormat="1" applyFont="1" applyFill="1" applyBorder="1" applyAlignment="1">
      <alignment horizontal="right" vertical="top" wrapText="1"/>
    </xf>
    <xf numFmtId="0" fontId="17" fillId="7" borderId="42" xfId="0" applyFont="1" applyFill="1" applyBorder="1" applyAlignment="1">
      <alignment horizontal="left" vertical="top" wrapText="1"/>
    </xf>
    <xf numFmtId="0" fontId="18" fillId="9" borderId="41" xfId="0" applyFont="1" applyFill="1" applyBorder="1" applyAlignment="1">
      <alignment horizontal="center" vertical="top" wrapText="1"/>
    </xf>
    <xf numFmtId="0" fontId="18" fillId="9" borderId="41" xfId="0" applyFont="1" applyFill="1" applyBorder="1" applyAlignment="1">
      <alignment horizontal="right" vertical="top" wrapText="1"/>
    </xf>
    <xf numFmtId="4" fontId="18" fillId="9" borderId="41" xfId="0" applyNumberFormat="1" applyFont="1" applyFill="1" applyBorder="1" applyAlignment="1">
      <alignment horizontal="right" vertical="top" wrapText="1"/>
    </xf>
    <xf numFmtId="164" fontId="18" fillId="9" borderId="41" xfId="0" applyNumberFormat="1" applyFont="1" applyFill="1" applyBorder="1" applyAlignment="1">
      <alignment horizontal="right" vertical="top" wrapText="1"/>
    </xf>
    <xf numFmtId="0" fontId="18" fillId="10" borderId="41" xfId="0" applyFont="1" applyFill="1" applyBorder="1" applyAlignment="1">
      <alignment horizontal="center" vertical="top" wrapText="1"/>
    </xf>
    <xf numFmtId="0" fontId="18" fillId="10" borderId="41" xfId="0" applyFont="1" applyFill="1" applyBorder="1" applyAlignment="1">
      <alignment horizontal="right" vertical="top" wrapText="1"/>
    </xf>
    <xf numFmtId="4" fontId="18" fillId="10" borderId="41" xfId="0" applyNumberFormat="1" applyFont="1" applyFill="1" applyBorder="1" applyAlignment="1">
      <alignment horizontal="right" vertical="top" wrapText="1"/>
    </xf>
    <xf numFmtId="164" fontId="18" fillId="10" borderId="41" xfId="0" applyNumberFormat="1" applyFont="1" applyFill="1" applyBorder="1" applyAlignment="1">
      <alignment horizontal="right" vertical="top" wrapText="1"/>
    </xf>
    <xf numFmtId="164" fontId="19" fillId="8" borderId="0" xfId="0" applyNumberFormat="1" applyFont="1" applyFill="1" applyAlignment="1">
      <alignment horizontal="right" vertical="top" wrapText="1"/>
    </xf>
    <xf numFmtId="4" fontId="18" fillId="8" borderId="0" xfId="0" applyNumberFormat="1" applyFont="1" applyFill="1" applyAlignment="1">
      <alignment horizontal="right" vertical="top" wrapText="1"/>
    </xf>
    <xf numFmtId="0" fontId="22" fillId="0" borderId="0" xfId="0" applyFont="1"/>
    <xf numFmtId="0" fontId="22" fillId="0" borderId="0" xfId="0" applyFont="1" applyAlignment="1">
      <alignment horizontal="center"/>
    </xf>
    <xf numFmtId="44" fontId="22" fillId="0" borderId="0" xfId="1" applyFont="1" applyFill="1" applyAlignment="1">
      <alignment horizontal="center"/>
    </xf>
    <xf numFmtId="2" fontId="22" fillId="0" borderId="0" xfId="1" applyNumberFormat="1" applyFont="1" applyFill="1"/>
    <xf numFmtId="44" fontId="22" fillId="0" borderId="0" xfId="1" applyFont="1" applyFill="1"/>
    <xf numFmtId="2" fontId="22" fillId="0" borderId="0" xfId="0" applyNumberFormat="1" applyFont="1"/>
    <xf numFmtId="0" fontId="23" fillId="0" borderId="0" xfId="0" applyFont="1" applyAlignment="1">
      <alignment vertical="top" wrapText="1"/>
    </xf>
    <xf numFmtId="0" fontId="23" fillId="0" borderId="0" xfId="2" applyFont="1" applyAlignment="1">
      <alignment vertical="center"/>
    </xf>
    <xf numFmtId="0" fontId="24" fillId="0" borderId="0" xfId="0" applyFont="1"/>
    <xf numFmtId="44" fontId="24" fillId="0" borderId="0" xfId="1" applyFont="1" applyFill="1"/>
    <xf numFmtId="44" fontId="23" fillId="0" borderId="0" xfId="1" applyFont="1" applyFill="1" applyBorder="1" applyAlignment="1">
      <alignment vertical="center"/>
    </xf>
    <xf numFmtId="0" fontId="24" fillId="0" borderId="0" xfId="0" applyFont="1" applyAlignment="1">
      <alignment vertical="top" wrapText="1"/>
    </xf>
    <xf numFmtId="0" fontId="25" fillId="6" borderId="41" xfId="0" applyFont="1" applyFill="1" applyBorder="1" applyAlignment="1">
      <alignment horizontal="left" vertical="top" wrapText="1"/>
    </xf>
    <xf numFmtId="0" fontId="25" fillId="6" borderId="41" xfId="0" applyFont="1" applyFill="1" applyBorder="1" applyAlignment="1">
      <alignment horizontal="right" vertical="top" wrapText="1"/>
    </xf>
    <xf numFmtId="4" fontId="25" fillId="6" borderId="41" xfId="0" applyNumberFormat="1" applyFont="1" applyFill="1" applyBorder="1" applyAlignment="1">
      <alignment horizontal="right" vertical="top" wrapText="1"/>
    </xf>
    <xf numFmtId="165" fontId="25" fillId="6" borderId="41" xfId="0" applyNumberFormat="1" applyFont="1" applyFill="1" applyBorder="1" applyAlignment="1">
      <alignment horizontal="right" vertical="top" wrapText="1"/>
    </xf>
    <xf numFmtId="0" fontId="26" fillId="7" borderId="41" xfId="0" applyFont="1" applyFill="1" applyBorder="1" applyAlignment="1">
      <alignment horizontal="left" vertical="top" wrapText="1"/>
    </xf>
    <xf numFmtId="0" fontId="26" fillId="7" borderId="41" xfId="0" applyFont="1" applyFill="1" applyBorder="1" applyAlignment="1">
      <alignment horizontal="right" vertical="top" wrapText="1"/>
    </xf>
    <xf numFmtId="0" fontId="26" fillId="7" borderId="41" xfId="0" applyFont="1" applyFill="1" applyBorder="1" applyAlignment="1">
      <alignment horizontal="center" vertical="top" wrapText="1"/>
    </xf>
    <xf numFmtId="4" fontId="26" fillId="7" borderId="41" xfId="0" applyNumberFormat="1" applyFont="1" applyFill="1" applyBorder="1" applyAlignment="1">
      <alignment horizontal="right" vertical="top" wrapText="1"/>
    </xf>
    <xf numFmtId="165" fontId="26" fillId="7" borderId="41" xfId="0" applyNumberFormat="1" applyFont="1" applyFill="1" applyBorder="1" applyAlignment="1">
      <alignment horizontal="right" vertical="top" wrapText="1"/>
    </xf>
    <xf numFmtId="0" fontId="22" fillId="8" borderId="0" xfId="0" applyFont="1" applyFill="1" applyAlignment="1">
      <alignment horizontal="center" vertical="top" wrapText="1"/>
    </xf>
    <xf numFmtId="0" fontId="23" fillId="8" borderId="0" xfId="0" applyFont="1" applyFill="1" applyAlignment="1">
      <alignment horizontal="right" vertical="top" wrapText="1"/>
    </xf>
    <xf numFmtId="0" fontId="22" fillId="8" borderId="0" xfId="0" applyFont="1" applyFill="1" applyAlignment="1">
      <alignment horizontal="left" vertical="top" wrapText="1"/>
    </xf>
    <xf numFmtId="44" fontId="22" fillId="0" borderId="0" xfId="1" applyFont="1"/>
    <xf numFmtId="0" fontId="22" fillId="0" borderId="0" xfId="0" applyFont="1" applyAlignment="1">
      <alignment wrapText="1"/>
    </xf>
    <xf numFmtId="0" fontId="22" fillId="0" borderId="0" xfId="0" applyFont="1" applyAlignment="1">
      <alignment horizontal="center" wrapText="1"/>
    </xf>
    <xf numFmtId="44" fontId="22" fillId="0" borderId="0" xfId="1" applyFont="1" applyFill="1" applyAlignment="1">
      <alignment horizontal="center" wrapText="1"/>
    </xf>
    <xf numFmtId="2" fontId="22" fillId="0" borderId="0" xfId="1" applyNumberFormat="1" applyFont="1" applyFill="1" applyAlignment="1">
      <alignment wrapText="1"/>
    </xf>
    <xf numFmtId="44" fontId="22" fillId="0" borderId="0" xfId="1" applyFont="1" applyFill="1" applyAlignment="1">
      <alignment wrapText="1"/>
    </xf>
    <xf numFmtId="2" fontId="22" fillId="0" borderId="0" xfId="0" applyNumberFormat="1" applyFont="1" applyAlignment="1">
      <alignment wrapText="1"/>
    </xf>
    <xf numFmtId="0" fontId="23" fillId="0" borderId="0" xfId="2" applyFont="1" applyAlignment="1">
      <alignment vertical="center" wrapText="1"/>
    </xf>
    <xf numFmtId="44" fontId="22" fillId="0" borderId="0" xfId="1" applyFont="1" applyAlignment="1">
      <alignment wrapText="1"/>
    </xf>
    <xf numFmtId="0" fontId="25" fillId="6" borderId="41" xfId="0" applyFont="1" applyFill="1" applyBorder="1" applyAlignment="1">
      <alignment horizontal="center" vertical="top" wrapText="1"/>
    </xf>
    <xf numFmtId="0" fontId="23" fillId="0" borderId="1" xfId="0" applyFont="1" applyBorder="1" applyAlignment="1">
      <alignment horizontal="center" vertical="center" wrapText="1"/>
    </xf>
    <xf numFmtId="2" fontId="23" fillId="0" borderId="1" xfId="0" applyNumberFormat="1" applyFont="1" applyBorder="1" applyAlignment="1">
      <alignment horizontal="center" vertical="center" wrapText="1"/>
    </xf>
    <xf numFmtId="44" fontId="23" fillId="0" borderId="1" xfId="1" applyFont="1" applyFill="1" applyBorder="1" applyAlignment="1">
      <alignment horizontal="center" vertical="center" wrapText="1"/>
    </xf>
    <xf numFmtId="0" fontId="22" fillId="0" borderId="0" xfId="0" applyFont="1" applyAlignment="1">
      <alignment horizontal="center" vertical="center"/>
    </xf>
    <xf numFmtId="0" fontId="22" fillId="2" borderId="13" xfId="0" applyFont="1" applyFill="1" applyBorder="1"/>
    <xf numFmtId="0" fontId="22" fillId="2" borderId="14" xfId="0" applyFont="1" applyFill="1" applyBorder="1"/>
    <xf numFmtId="2" fontId="22" fillId="0" borderId="0" xfId="1" applyNumberFormat="1" applyFont="1" applyFill="1" applyBorder="1"/>
    <xf numFmtId="44" fontId="22" fillId="0" borderId="0" xfId="1" applyFont="1" applyFill="1" applyBorder="1"/>
    <xf numFmtId="0" fontId="22" fillId="2" borderId="15" xfId="0" applyFont="1" applyFill="1" applyBorder="1"/>
    <xf numFmtId="0" fontId="22" fillId="2" borderId="0" xfId="0" applyFont="1" applyFill="1"/>
    <xf numFmtId="0" fontId="23" fillId="0" borderId="0" xfId="0" applyFont="1" applyAlignment="1">
      <alignment wrapText="1"/>
    </xf>
    <xf numFmtId="44" fontId="23" fillId="0" borderId="0" xfId="1" applyFont="1" applyFill="1" applyAlignment="1">
      <alignment wrapText="1"/>
    </xf>
    <xf numFmtId="44" fontId="24" fillId="0" borderId="0" xfId="1" applyFont="1" applyFill="1" applyAlignment="1">
      <alignment vertical="top" wrapText="1"/>
    </xf>
    <xf numFmtId="0" fontId="22" fillId="0" borderId="0" xfId="0" applyFont="1" applyAlignment="1">
      <alignment horizontal="right"/>
    </xf>
    <xf numFmtId="49" fontId="22" fillId="0" borderId="0" xfId="0" applyNumberFormat="1" applyFont="1"/>
    <xf numFmtId="0" fontId="22" fillId="0" borderId="2" xfId="0" applyFont="1" applyBorder="1"/>
    <xf numFmtId="0" fontId="22" fillId="0" borderId="3" xfId="0" applyFont="1" applyBorder="1"/>
    <xf numFmtId="0" fontId="22" fillId="0" borderId="6" xfId="0" applyFont="1" applyBorder="1"/>
    <xf numFmtId="0" fontId="22" fillId="4" borderId="7" xfId="0" applyFont="1" applyFill="1" applyBorder="1"/>
    <xf numFmtId="0" fontId="22" fillId="4" borderId="8" xfId="0" applyFont="1" applyFill="1" applyBorder="1"/>
    <xf numFmtId="0" fontId="27" fillId="4" borderId="9" xfId="0" applyFont="1" applyFill="1" applyBorder="1" applyAlignment="1">
      <alignment horizontal="center"/>
    </xf>
    <xf numFmtId="0" fontId="22" fillId="0" borderId="7" xfId="0" applyFont="1" applyBorder="1"/>
    <xf numFmtId="10" fontId="22" fillId="0" borderId="9" xfId="4" applyNumberFormat="1" applyFont="1" applyFill="1" applyBorder="1" applyAlignment="1">
      <alignment horizontal="center"/>
    </xf>
    <xf numFmtId="0" fontId="23" fillId="0" borderId="6" xfId="0" applyFont="1" applyBorder="1"/>
    <xf numFmtId="10" fontId="23" fillId="0" borderId="9" xfId="4" applyNumberFormat="1" applyFont="1" applyFill="1" applyBorder="1" applyAlignment="1">
      <alignment horizontal="center"/>
    </xf>
    <xf numFmtId="10" fontId="22" fillId="4" borderId="9" xfId="0" applyNumberFormat="1" applyFont="1" applyFill="1" applyBorder="1" applyAlignment="1">
      <alignment horizontal="center"/>
    </xf>
    <xf numFmtId="10" fontId="22" fillId="0" borderId="9" xfId="0" applyNumberFormat="1" applyFont="1" applyBorder="1" applyAlignment="1">
      <alignment horizontal="center"/>
    </xf>
    <xf numFmtId="0" fontId="28" fillId="0" borderId="7" xfId="0" applyFont="1" applyBorder="1"/>
    <xf numFmtId="10" fontId="23" fillId="0" borderId="9" xfId="0" applyNumberFormat="1" applyFont="1" applyBorder="1" applyAlignment="1">
      <alignment horizontal="center"/>
    </xf>
    <xf numFmtId="0" fontId="28" fillId="0" borderId="7" xfId="0" applyFont="1" applyBorder="1" applyAlignment="1">
      <alignment wrapText="1"/>
    </xf>
    <xf numFmtId="0" fontId="22" fillId="0" borderId="10" xfId="0" applyFont="1" applyBorder="1"/>
    <xf numFmtId="0" fontId="22" fillId="0" borderId="11" xfId="0" applyFont="1" applyBorder="1"/>
    <xf numFmtId="10" fontId="23" fillId="0" borderId="12" xfId="0" applyNumberFormat="1" applyFont="1" applyBorder="1" applyAlignment="1">
      <alignment horizontal="center"/>
    </xf>
    <xf numFmtId="0" fontId="23" fillId="0" borderId="4" xfId="0" applyFont="1" applyBorder="1" applyAlignment="1">
      <alignment horizontal="center"/>
    </xf>
    <xf numFmtId="0" fontId="23" fillId="0" borderId="5" xfId="0" applyFont="1" applyBorder="1" applyAlignment="1">
      <alignment horizontal="center"/>
    </xf>
    <xf numFmtId="0" fontId="22" fillId="0" borderId="7" xfId="0" applyFont="1" applyBorder="1" applyAlignment="1">
      <alignment wrapText="1"/>
    </xf>
    <xf numFmtId="10" fontId="29" fillId="3" borderId="0" xfId="0" applyNumberFormat="1" applyFont="1" applyFill="1" applyAlignment="1">
      <alignment horizontal="left" vertical="top" wrapText="1"/>
    </xf>
    <xf numFmtId="0" fontId="29" fillId="0" borderId="0" xfId="5" applyFont="1"/>
    <xf numFmtId="49" fontId="30" fillId="2" borderId="18" xfId="5" applyNumberFormat="1" applyFont="1" applyFill="1" applyBorder="1" applyAlignment="1">
      <alignment horizontal="center" vertical="center"/>
    </xf>
    <xf numFmtId="49" fontId="30" fillId="2" borderId="0" xfId="5" applyNumberFormat="1" applyFont="1" applyFill="1" applyAlignment="1">
      <alignment horizontal="center" vertical="center"/>
    </xf>
    <xf numFmtId="166" fontId="23" fillId="0" borderId="24" xfId="5" applyNumberFormat="1" applyFont="1" applyBorder="1" applyAlignment="1">
      <alignment horizontal="center" vertical="center" wrapText="1"/>
    </xf>
    <xf numFmtId="0" fontId="23" fillId="0" borderId="1" xfId="5" applyFont="1" applyBorder="1" applyAlignment="1">
      <alignment horizontal="center" vertical="center"/>
    </xf>
    <xf numFmtId="0" fontId="22" fillId="0" borderId="1" xfId="5" applyFont="1" applyBorder="1" applyAlignment="1">
      <alignment vertical="center"/>
    </xf>
    <xf numFmtId="10" fontId="22" fillId="0" borderId="27" xfId="6" applyNumberFormat="1" applyFont="1" applyBorder="1" applyAlignment="1" applyProtection="1">
      <alignment horizontal="center" vertical="center"/>
      <protection locked="0"/>
    </xf>
    <xf numFmtId="10" fontId="23" fillId="0" borderId="30" xfId="6" applyNumberFormat="1" applyFont="1" applyBorder="1" applyAlignment="1">
      <alignment horizontal="center" vertical="center"/>
    </xf>
    <xf numFmtId="10" fontId="22" fillId="0" borderId="33" xfId="6" applyNumberFormat="1" applyFont="1" applyBorder="1" applyAlignment="1" applyProtection="1">
      <alignment horizontal="center" vertical="center"/>
      <protection locked="0"/>
    </xf>
    <xf numFmtId="0" fontId="22" fillId="0" borderId="31" xfId="5" applyFont="1" applyBorder="1" applyAlignment="1">
      <alignment vertical="center"/>
    </xf>
    <xf numFmtId="0" fontId="22" fillId="0" borderId="18" xfId="5" applyFont="1" applyBorder="1" applyAlignment="1">
      <alignment horizontal="right" vertical="center"/>
    </xf>
    <xf numFmtId="0" fontId="22" fillId="0" borderId="0" xfId="5" applyFont="1" applyAlignment="1">
      <alignment horizontal="right" vertical="center"/>
    </xf>
    <xf numFmtId="167" fontId="31" fillId="0" borderId="0" xfId="6" applyNumberFormat="1" applyFont="1" applyBorder="1" applyAlignment="1">
      <alignment vertical="center"/>
    </xf>
    <xf numFmtId="0" fontId="23" fillId="0" borderId="18" xfId="5" applyFont="1" applyBorder="1" applyAlignment="1">
      <alignment horizontal="center" vertical="center"/>
    </xf>
    <xf numFmtId="0" fontId="23" fillId="0" borderId="0" xfId="5" applyFont="1" applyAlignment="1">
      <alignment horizontal="center" vertical="center"/>
    </xf>
    <xf numFmtId="10" fontId="23" fillId="0" borderId="0" xfId="5" applyNumberFormat="1" applyFont="1" applyAlignment="1">
      <alignment vertical="center"/>
    </xf>
    <xf numFmtId="0" fontId="29" fillId="0" borderId="18" xfId="5" applyFont="1" applyBorder="1"/>
    <xf numFmtId="2" fontId="22" fillId="0" borderId="0" xfId="1" applyNumberFormat="1" applyFont="1" applyAlignment="1">
      <alignment wrapText="1"/>
    </xf>
    <xf numFmtId="0" fontId="22" fillId="0" borderId="0" xfId="0" applyFont="1" applyAlignment="1">
      <alignment horizontal="center" vertical="center" wrapText="1"/>
    </xf>
    <xf numFmtId="0" fontId="23" fillId="2" borderId="41" xfId="0" applyFont="1" applyFill="1" applyBorder="1" applyAlignment="1">
      <alignment horizontal="center" vertical="center" wrapText="1"/>
    </xf>
    <xf numFmtId="0" fontId="26" fillId="7" borderId="41" xfId="0" applyFont="1" applyFill="1" applyBorder="1" applyAlignment="1">
      <alignment horizontal="center" vertical="center" wrapText="1"/>
    </xf>
    <xf numFmtId="0" fontId="22" fillId="8" borderId="0" xfId="0" applyFont="1" applyFill="1" applyAlignment="1">
      <alignment horizontal="center" vertical="center" wrapText="1"/>
    </xf>
    <xf numFmtId="0" fontId="23" fillId="2" borderId="41" xfId="0" applyFont="1" applyFill="1" applyBorder="1" applyAlignment="1">
      <alignment horizontal="right" vertical="center" wrapText="1"/>
    </xf>
    <xf numFmtId="0" fontId="23" fillId="2" borderId="41" xfId="0" applyFont="1" applyFill="1" applyBorder="1" applyAlignment="1">
      <alignment horizontal="left" vertical="center" wrapText="1"/>
    </xf>
    <xf numFmtId="0" fontId="22" fillId="0" borderId="0" xfId="0" applyFont="1" applyAlignment="1">
      <alignment vertical="center" wrapText="1"/>
    </xf>
    <xf numFmtId="0" fontId="24" fillId="0" borderId="0" xfId="0" applyFont="1" applyAlignment="1">
      <alignment horizontal="left" vertical="center"/>
    </xf>
    <xf numFmtId="0" fontId="23" fillId="0" borderId="0" xfId="2" applyFont="1" applyAlignment="1">
      <alignment horizontal="left" vertical="center"/>
    </xf>
    <xf numFmtId="0" fontId="23" fillId="0" borderId="43" xfId="2" applyFont="1" applyBorder="1" applyAlignment="1">
      <alignment horizontal="left" vertical="center"/>
    </xf>
    <xf numFmtId="0" fontId="22" fillId="0" borderId="0" xfId="0" applyFont="1" applyAlignment="1">
      <alignment horizontal="center"/>
    </xf>
    <xf numFmtId="0" fontId="23" fillId="0" borderId="0" xfId="0" applyFont="1" applyAlignment="1">
      <alignment horizontal="left" vertical="top" wrapText="1"/>
    </xf>
    <xf numFmtId="44" fontId="23" fillId="0" borderId="0" xfId="1" applyFont="1" applyFill="1" applyAlignment="1">
      <alignment horizontal="left" vertical="top" wrapText="1"/>
    </xf>
    <xf numFmtId="0" fontId="23" fillId="0" borderId="1" xfId="0" applyFont="1" applyBorder="1" applyAlignment="1">
      <alignment horizontal="center" vertical="center" wrapText="1"/>
    </xf>
    <xf numFmtId="0" fontId="22" fillId="0" borderId="1" xfId="0" applyFont="1" applyBorder="1" applyAlignment="1">
      <alignment vertical="center"/>
    </xf>
    <xf numFmtId="0" fontId="23" fillId="8" borderId="0" xfId="0" applyFont="1" applyFill="1" applyAlignment="1">
      <alignment horizontal="right" vertical="top" wrapText="1"/>
    </xf>
    <xf numFmtId="0" fontId="23" fillId="8" borderId="0" xfId="0" applyFont="1" applyFill="1" applyAlignment="1">
      <alignment horizontal="left" vertical="top" wrapText="1"/>
    </xf>
    <xf numFmtId="4" fontId="23" fillId="8" borderId="0" xfId="0" applyNumberFormat="1" applyFont="1" applyFill="1" applyAlignment="1">
      <alignment horizontal="right" vertical="top" wrapText="1"/>
    </xf>
    <xf numFmtId="0" fontId="24" fillId="0" borderId="0" xfId="0" applyFont="1" applyAlignment="1">
      <alignment horizontal="left" vertical="center" wrapText="1"/>
    </xf>
    <xf numFmtId="0" fontId="24" fillId="0" borderId="0" xfId="0" applyFont="1" applyAlignment="1">
      <alignment horizontal="left"/>
    </xf>
    <xf numFmtId="0" fontId="24" fillId="0" borderId="0" xfId="0" applyFont="1" applyAlignment="1">
      <alignment horizontal="left" vertical="top" wrapText="1"/>
    </xf>
    <xf numFmtId="0" fontId="23" fillId="0" borderId="0" xfId="0" applyFont="1" applyAlignment="1">
      <alignment horizontal="left" vertical="center" wrapText="1"/>
    </xf>
    <xf numFmtId="0" fontId="22" fillId="0" borderId="16" xfId="5" applyFont="1" applyBorder="1" applyAlignment="1">
      <alignment vertical="center"/>
    </xf>
    <xf numFmtId="0" fontId="22" fillId="0" borderId="17" xfId="5" applyFont="1" applyBorder="1" applyAlignment="1">
      <alignment vertical="center"/>
    </xf>
    <xf numFmtId="0" fontId="23" fillId="0" borderId="25" xfId="5" applyFont="1" applyBorder="1" applyAlignment="1">
      <alignment horizontal="justify" vertical="center" wrapText="1"/>
    </xf>
    <xf numFmtId="0" fontId="23" fillId="0" borderId="26" xfId="5" applyFont="1" applyBorder="1" applyAlignment="1">
      <alignment horizontal="justify" vertical="center" wrapText="1"/>
    </xf>
    <xf numFmtId="0" fontId="23" fillId="0" borderId="28" xfId="5" applyFont="1" applyBorder="1" applyAlignment="1">
      <alignment horizontal="right" vertical="center"/>
    </xf>
    <xf numFmtId="0" fontId="23" fillId="0" borderId="29" xfId="5" applyFont="1" applyBorder="1" applyAlignment="1">
      <alignment horizontal="right" vertical="center"/>
    </xf>
    <xf numFmtId="49" fontId="30" fillId="5" borderId="16" xfId="5" applyNumberFormat="1" applyFont="1" applyFill="1" applyBorder="1" applyAlignment="1">
      <alignment horizontal="center" vertical="center"/>
    </xf>
    <xf numFmtId="49" fontId="30" fillId="5" borderId="17" xfId="5" applyNumberFormat="1" applyFont="1" applyFill="1" applyBorder="1" applyAlignment="1">
      <alignment horizontal="center" vertical="center"/>
    </xf>
    <xf numFmtId="49" fontId="30" fillId="5" borderId="19" xfId="5" applyNumberFormat="1" applyFont="1" applyFill="1" applyBorder="1" applyAlignment="1">
      <alignment horizontal="center" vertical="center"/>
    </xf>
    <xf numFmtId="0" fontId="23" fillId="0" borderId="20" xfId="5" applyFont="1" applyBorder="1" applyAlignment="1">
      <alignment horizontal="center" vertical="center"/>
    </xf>
    <xf numFmtId="0" fontId="23" fillId="0" borderId="22" xfId="5" applyFont="1" applyBorder="1" applyAlignment="1">
      <alignment horizontal="center" vertical="center"/>
    </xf>
    <xf numFmtId="0" fontId="23" fillId="0" borderId="21" xfId="5" applyFont="1" applyBorder="1" applyAlignment="1">
      <alignment horizontal="center" vertical="center"/>
    </xf>
    <xf numFmtId="0" fontId="23" fillId="0" borderId="23" xfId="5" applyFont="1" applyBorder="1" applyAlignment="1">
      <alignment horizontal="center" vertical="center"/>
    </xf>
    <xf numFmtId="44" fontId="23" fillId="0" borderId="0" xfId="1" applyFont="1" applyFill="1" applyAlignment="1">
      <alignment horizontal="center"/>
    </xf>
    <xf numFmtId="0" fontId="23" fillId="0" borderId="18" xfId="5" applyFont="1" applyBorder="1" applyAlignment="1">
      <alignment horizontal="center" vertical="center" wrapText="1"/>
    </xf>
    <xf numFmtId="0" fontId="23" fillId="0" borderId="0" xfId="5" applyFont="1" applyAlignment="1">
      <alignment horizontal="center" vertical="center" wrapText="1"/>
    </xf>
    <xf numFmtId="0" fontId="23" fillId="0" borderId="36" xfId="5" applyFont="1" applyBorder="1" applyAlignment="1">
      <alignment horizontal="center" vertical="center" wrapText="1"/>
    </xf>
    <xf numFmtId="0" fontId="23" fillId="0" borderId="14" xfId="5" applyFont="1" applyBorder="1" applyAlignment="1">
      <alignment horizontal="center" vertical="center" wrapText="1"/>
    </xf>
    <xf numFmtId="0" fontId="23" fillId="0" borderId="38" xfId="5" applyFont="1" applyBorder="1" applyAlignment="1">
      <alignment horizontal="center" vertical="center" wrapText="1"/>
    </xf>
    <xf numFmtId="0" fontId="23" fillId="0" borderId="39" xfId="5" applyFont="1" applyBorder="1" applyAlignment="1">
      <alignment horizontal="center" vertical="center" wrapText="1"/>
    </xf>
    <xf numFmtId="10" fontId="30" fillId="5" borderId="37" xfId="5" applyNumberFormat="1" applyFont="1" applyFill="1" applyBorder="1" applyAlignment="1">
      <alignment horizontal="center" vertical="center"/>
    </xf>
    <xf numFmtId="10" fontId="30" fillId="5" borderId="40" xfId="5" applyNumberFormat="1" applyFont="1" applyFill="1" applyBorder="1" applyAlignment="1">
      <alignment horizontal="center" vertical="center"/>
    </xf>
    <xf numFmtId="0" fontId="23" fillId="0" borderId="31" xfId="5" applyFont="1" applyBorder="1" applyAlignment="1">
      <alignment horizontal="center" vertical="center"/>
    </xf>
    <xf numFmtId="0" fontId="23" fillId="0" borderId="32" xfId="5" applyFont="1" applyBorder="1" applyAlignment="1">
      <alignment horizontal="center" vertical="center"/>
    </xf>
    <xf numFmtId="0" fontId="23" fillId="0" borderId="34" xfId="5" applyFont="1" applyBorder="1" applyAlignment="1">
      <alignment horizontal="center" vertical="center"/>
    </xf>
    <xf numFmtId="0" fontId="22" fillId="0" borderId="31" xfId="5" applyFont="1" applyBorder="1" applyAlignment="1">
      <alignment horizontal="left" vertical="center"/>
    </xf>
    <xf numFmtId="0" fontId="22" fillId="0" borderId="34" xfId="5" applyFont="1" applyBorder="1" applyAlignment="1">
      <alignment horizontal="left" vertical="center"/>
    </xf>
    <xf numFmtId="10" fontId="22" fillId="0" borderId="33" xfId="6" applyNumberFormat="1" applyFont="1" applyBorder="1" applyAlignment="1" applyProtection="1">
      <alignment horizontal="center" vertical="center"/>
      <protection locked="0"/>
    </xf>
    <xf numFmtId="10" fontId="22" fillId="0" borderId="35" xfId="6" applyNumberFormat="1" applyFont="1" applyBorder="1" applyAlignment="1" applyProtection="1">
      <alignment horizontal="center" vertical="center"/>
      <protection locked="0"/>
    </xf>
    <xf numFmtId="0" fontId="22" fillId="0" borderId="36" xfId="5" applyFont="1" applyBorder="1" applyAlignment="1">
      <alignment horizontal="center" vertical="center"/>
    </xf>
    <xf numFmtId="0" fontId="22" fillId="0" borderId="14" xfId="5" applyFont="1" applyBorder="1" applyAlignment="1">
      <alignment horizontal="center" vertical="center"/>
    </xf>
    <xf numFmtId="0" fontId="22" fillId="0" borderId="16" xfId="5" applyFont="1" applyBorder="1" applyAlignment="1">
      <alignment horizontal="center" vertical="center"/>
    </xf>
    <xf numFmtId="0" fontId="22" fillId="0" borderId="17" xfId="5" applyFont="1" applyBorder="1" applyAlignment="1">
      <alignment horizontal="center" vertical="center"/>
    </xf>
    <xf numFmtId="0" fontId="22" fillId="0" borderId="18" xfId="5" applyFont="1" applyBorder="1" applyAlignment="1">
      <alignment horizontal="center" vertical="center"/>
    </xf>
    <xf numFmtId="0" fontId="22" fillId="0" borderId="0" xfId="5" applyFont="1" applyAlignment="1">
      <alignment horizontal="center" vertical="center"/>
    </xf>
    <xf numFmtId="0" fontId="22" fillId="0" borderId="38" xfId="5" applyFont="1" applyBorder="1" applyAlignment="1">
      <alignment horizontal="center" vertical="center"/>
    </xf>
    <xf numFmtId="0" fontId="22" fillId="0" borderId="39" xfId="5" applyFont="1" applyBorder="1" applyAlignment="1">
      <alignment horizontal="center" vertical="center"/>
    </xf>
    <xf numFmtId="0" fontId="23" fillId="0" borderId="43" xfId="2" applyFont="1" applyBorder="1" applyAlignment="1">
      <alignment horizontal="center" vertical="center"/>
    </xf>
    <xf numFmtId="0" fontId="23" fillId="0" borderId="0" xfId="0" applyFont="1" applyAlignment="1">
      <alignment horizontal="center"/>
    </xf>
    <xf numFmtId="0" fontId="24" fillId="0" borderId="0" xfId="0" applyFont="1" applyAlignment="1">
      <alignment horizontal="center" vertical="top" wrapText="1"/>
    </xf>
    <xf numFmtId="0" fontId="23" fillId="0" borderId="0" xfId="0" applyFont="1" applyAlignment="1">
      <alignment horizontal="left" wrapText="1"/>
    </xf>
    <xf numFmtId="0" fontId="18" fillId="8" borderId="0" xfId="0" applyFont="1" applyFill="1" applyAlignment="1">
      <alignment horizontal="right" vertical="top" wrapText="1"/>
    </xf>
    <xf numFmtId="0" fontId="17" fillId="7" borderId="41" xfId="0" applyFont="1" applyFill="1" applyBorder="1" applyAlignment="1">
      <alignment horizontal="left" vertical="top" wrapText="1"/>
    </xf>
    <xf numFmtId="0" fontId="3" fillId="8" borderId="41" xfId="0" applyFont="1" applyFill="1" applyBorder="1" applyAlignment="1">
      <alignment horizontal="left" vertical="top" wrapText="1"/>
    </xf>
    <xf numFmtId="0" fontId="18" fillId="10" borderId="41" xfId="0" applyFont="1" applyFill="1" applyBorder="1" applyAlignment="1">
      <alignment horizontal="left" vertical="top" wrapText="1"/>
    </xf>
    <xf numFmtId="0" fontId="7" fillId="0" borderId="0" xfId="0" applyFont="1" applyAlignment="1">
      <alignment horizontal="left" vertical="top" wrapText="1"/>
    </xf>
    <xf numFmtId="44" fontId="7" fillId="0" borderId="0" xfId="1" applyFont="1" applyFill="1" applyAlignment="1">
      <alignment horizontal="left" vertical="top" wrapText="1"/>
    </xf>
    <xf numFmtId="49" fontId="0" fillId="0" borderId="1" xfId="0" applyNumberFormat="1" applyBorder="1" applyAlignment="1">
      <alignment horizontal="center"/>
    </xf>
    <xf numFmtId="0" fontId="18" fillId="9" borderId="41" xfId="0" applyFont="1" applyFill="1" applyBorder="1" applyAlignment="1">
      <alignment horizontal="left" vertical="top" wrapText="1"/>
    </xf>
    <xf numFmtId="0" fontId="20" fillId="0" borderId="0" xfId="0" applyFont="1" applyAlignment="1">
      <alignment horizontal="center" wrapText="1"/>
    </xf>
    <xf numFmtId="0" fontId="19" fillId="8" borderId="0" xfId="0" applyFont="1" applyFill="1" applyAlignment="1">
      <alignment horizontal="right" vertical="top" wrapText="1"/>
    </xf>
    <xf numFmtId="0" fontId="19" fillId="8" borderId="0" xfId="0" applyFont="1" applyFill="1" applyAlignment="1">
      <alignment horizontal="left" vertical="top" wrapText="1"/>
    </xf>
    <xf numFmtId="4" fontId="19" fillId="8" borderId="0" xfId="0" applyNumberFormat="1" applyFont="1" applyFill="1" applyAlignment="1">
      <alignment horizontal="right" vertical="top" wrapText="1"/>
    </xf>
    <xf numFmtId="0" fontId="16" fillId="6" borderId="41" xfId="0" applyFont="1" applyFill="1" applyBorder="1" applyAlignment="1">
      <alignment horizontal="left" vertical="top" wrapText="1"/>
    </xf>
    <xf numFmtId="0" fontId="23" fillId="0" borderId="43" xfId="2" applyFont="1" applyBorder="1" applyAlignment="1">
      <alignment horizontal="left" vertical="center" wrapText="1"/>
    </xf>
    <xf numFmtId="0" fontId="23" fillId="0" borderId="0" xfId="0" applyFont="1" applyAlignment="1">
      <alignment horizontal="center" vertical="center" wrapText="1"/>
    </xf>
    <xf numFmtId="0" fontId="23" fillId="0" borderId="0" xfId="2" applyFont="1" applyAlignment="1">
      <alignment horizontal="left" vertical="center" wrapText="1"/>
    </xf>
    <xf numFmtId="0" fontId="29" fillId="0" borderId="44" xfId="7" applyFont="1" applyBorder="1" applyAlignment="1">
      <alignment vertical="center"/>
    </xf>
    <xf numFmtId="0" fontId="29" fillId="0" borderId="45" xfId="7" applyFont="1" applyBorder="1" applyAlignment="1">
      <alignment vertical="center" wrapText="1"/>
    </xf>
    <xf numFmtId="0" fontId="29" fillId="0" borderId="45" xfId="7" applyFont="1" applyBorder="1" applyAlignment="1">
      <alignment horizontal="center" vertical="center" wrapText="1"/>
    </xf>
    <xf numFmtId="0" fontId="29" fillId="0" borderId="46" xfId="7" applyFont="1" applyBorder="1" applyAlignment="1">
      <alignment horizontal="left" vertical="top" wrapText="1"/>
    </xf>
    <xf numFmtId="0" fontId="29" fillId="0" borderId="0" xfId="7" applyFont="1" applyAlignment="1">
      <alignment vertical="center"/>
    </xf>
    <xf numFmtId="0" fontId="29" fillId="0" borderId="18" xfId="7" applyFont="1" applyBorder="1" applyAlignment="1">
      <alignment vertical="center"/>
    </xf>
    <xf numFmtId="0" fontId="29" fillId="0" borderId="0" xfId="7" applyFont="1" applyAlignment="1">
      <alignment vertical="center" wrapText="1"/>
    </xf>
    <xf numFmtId="0" fontId="29" fillId="0" borderId="0" xfId="7" applyFont="1" applyAlignment="1">
      <alignment horizontal="center" vertical="center" wrapText="1"/>
    </xf>
    <xf numFmtId="0" fontId="29" fillId="0" borderId="47" xfId="7" applyFont="1" applyBorder="1" applyAlignment="1">
      <alignment horizontal="left" vertical="top" wrapText="1"/>
    </xf>
    <xf numFmtId="0" fontId="32" fillId="0" borderId="18" xfId="7" applyFont="1" applyBorder="1" applyAlignment="1">
      <alignment horizontal="center" vertical="top"/>
    </xf>
    <xf numFmtId="0" fontId="32" fillId="0" borderId="0" xfId="7" applyFont="1" applyAlignment="1">
      <alignment horizontal="center" vertical="top"/>
    </xf>
    <xf numFmtId="0" fontId="32" fillId="0" borderId="47" xfId="7" applyFont="1" applyBorder="1" applyAlignment="1">
      <alignment horizontal="center" vertical="top"/>
    </xf>
    <xf numFmtId="0" fontId="24" fillId="0" borderId="18" xfId="7" applyFont="1" applyBorder="1" applyAlignment="1">
      <alignment horizontal="center" vertical="top"/>
    </xf>
    <xf numFmtId="0" fontId="24" fillId="0" borderId="0" xfId="7" applyFont="1" applyAlignment="1">
      <alignment horizontal="center" vertical="top"/>
    </xf>
    <xf numFmtId="0" fontId="24" fillId="0" borderId="47" xfId="7" applyFont="1" applyBorder="1" applyAlignment="1">
      <alignment horizontal="center" vertical="top"/>
    </xf>
    <xf numFmtId="0" fontId="30" fillId="11" borderId="24" xfId="7" applyFont="1" applyFill="1" applyBorder="1" applyAlignment="1">
      <alignment horizontal="center" vertical="center" wrapText="1"/>
    </xf>
    <xf numFmtId="0" fontId="30" fillId="11" borderId="24" xfId="7" applyFont="1" applyFill="1" applyBorder="1" applyAlignment="1">
      <alignment horizontal="center" vertical="top" wrapText="1"/>
    </xf>
    <xf numFmtId="0" fontId="24" fillId="0" borderId="0" xfId="7" applyFont="1" applyAlignment="1">
      <alignment vertical="center" wrapText="1"/>
    </xf>
    <xf numFmtId="0" fontId="24" fillId="0" borderId="1" xfId="7" applyFont="1" applyBorder="1" applyAlignment="1">
      <alignment horizontal="center" vertical="center" wrapText="1"/>
    </xf>
    <xf numFmtId="0" fontId="24" fillId="0" borderId="1" xfId="7" applyFont="1" applyBorder="1" applyAlignment="1">
      <alignment horizontal="center" vertical="center" wrapText="1"/>
    </xf>
    <xf numFmtId="0" fontId="29" fillId="0" borderId="1" xfId="7" applyFont="1" applyBorder="1" applyAlignment="1">
      <alignment horizontal="center" vertical="center" wrapText="1"/>
    </xf>
    <xf numFmtId="0" fontId="29" fillId="0" borderId="1" xfId="7" applyFont="1" applyBorder="1" applyAlignment="1">
      <alignment horizontal="left" vertical="top" wrapText="1"/>
    </xf>
    <xf numFmtId="0" fontId="24" fillId="0" borderId="1" xfId="7" applyFont="1" applyBorder="1" applyAlignment="1">
      <alignment vertical="center" wrapText="1"/>
    </xf>
    <xf numFmtId="0" fontId="29" fillId="0" borderId="1" xfId="7" applyFont="1" applyBorder="1" applyAlignment="1">
      <alignment vertical="center" wrapText="1"/>
    </xf>
    <xf numFmtId="0" fontId="29" fillId="0" borderId="1" xfId="7" applyFont="1" applyBorder="1" applyAlignment="1">
      <alignment horizontal="left" vertical="top" wrapText="1"/>
    </xf>
    <xf numFmtId="0" fontId="29" fillId="0" borderId="1" xfId="7" applyFont="1" applyBorder="1" applyAlignment="1">
      <alignment horizontal="center" vertical="center"/>
    </xf>
    <xf numFmtId="0" fontId="29" fillId="0" borderId="0" xfId="7" applyFont="1" applyAlignment="1">
      <alignment horizontal="left" vertical="top" wrapText="1"/>
    </xf>
    <xf numFmtId="0" fontId="1" fillId="0" borderId="13" xfId="7" applyBorder="1" applyAlignment="1">
      <alignment vertical="center"/>
    </xf>
    <xf numFmtId="0" fontId="1" fillId="0" borderId="14" xfId="7" applyBorder="1" applyAlignment="1">
      <alignment vertical="center" wrapText="1"/>
    </xf>
    <xf numFmtId="0" fontId="1" fillId="0" borderId="14" xfId="7" applyBorder="1" applyAlignment="1">
      <alignment horizontal="center" vertical="center" wrapText="1"/>
    </xf>
    <xf numFmtId="0" fontId="1" fillId="0" borderId="37" xfId="7" applyBorder="1" applyAlignment="1">
      <alignment horizontal="left" vertical="top" wrapText="1"/>
    </xf>
    <xf numFmtId="0" fontId="1" fillId="0" borderId="0" xfId="7" applyAlignment="1">
      <alignment vertical="center"/>
    </xf>
    <xf numFmtId="0" fontId="1" fillId="0" borderId="15" xfId="7" applyBorder="1" applyAlignment="1">
      <alignment vertical="center"/>
    </xf>
    <xf numFmtId="0" fontId="1" fillId="0" borderId="0" xfId="7" applyAlignment="1">
      <alignment vertical="center" wrapText="1"/>
    </xf>
    <xf numFmtId="0" fontId="1" fillId="0" borderId="0" xfId="7" applyAlignment="1">
      <alignment horizontal="center" vertical="center" wrapText="1"/>
    </xf>
    <xf numFmtId="0" fontId="1" fillId="0" borderId="48" xfId="7" applyBorder="1" applyAlignment="1">
      <alignment horizontal="left" vertical="top" wrapText="1"/>
    </xf>
    <xf numFmtId="0" fontId="33" fillId="0" borderId="49" xfId="7" applyFont="1" applyBorder="1" applyAlignment="1">
      <alignment horizontal="center" vertical="top"/>
    </xf>
    <xf numFmtId="0" fontId="33" fillId="0" borderId="1" xfId="7" applyFont="1" applyBorder="1" applyAlignment="1">
      <alignment horizontal="center" vertical="top"/>
    </xf>
    <xf numFmtId="0" fontId="33" fillId="0" borderId="27" xfId="7" applyFont="1" applyBorder="1" applyAlignment="1">
      <alignment horizontal="center" vertical="top"/>
    </xf>
    <xf numFmtId="0" fontId="34" fillId="0" borderId="49" xfId="7" applyFont="1" applyBorder="1" applyAlignment="1">
      <alignment horizontal="center" vertical="top"/>
    </xf>
    <xf numFmtId="0" fontId="34" fillId="0" borderId="1" xfId="7" applyFont="1" applyBorder="1" applyAlignment="1">
      <alignment horizontal="center" vertical="top"/>
    </xf>
    <xf numFmtId="0" fontId="34" fillId="0" borderId="27" xfId="7" applyFont="1" applyBorder="1" applyAlignment="1">
      <alignment horizontal="center" vertical="top"/>
    </xf>
    <xf numFmtId="0" fontId="35" fillId="0" borderId="49" xfId="7" applyFont="1" applyBorder="1" applyAlignment="1">
      <alignment horizontal="center" vertical="center"/>
    </xf>
    <xf numFmtId="0" fontId="35" fillId="0" borderId="1" xfId="7" applyFont="1" applyBorder="1" applyAlignment="1">
      <alignment horizontal="center" vertical="center"/>
    </xf>
    <xf numFmtId="0" fontId="35" fillId="0" borderId="27" xfId="7" applyFont="1" applyBorder="1" applyAlignment="1">
      <alignment horizontal="center" vertical="center"/>
    </xf>
    <xf numFmtId="0" fontId="1" fillId="0" borderId="0" xfId="7"/>
    <xf numFmtId="0" fontId="35" fillId="0" borderId="1" xfId="7" applyFont="1" applyBorder="1" applyAlignment="1">
      <alignment horizontal="center" vertical="center"/>
    </xf>
    <xf numFmtId="0" fontId="35" fillId="0" borderId="27" xfId="7" applyFont="1" applyBorder="1" applyAlignment="1">
      <alignment horizontal="center" vertical="center"/>
    </xf>
    <xf numFmtId="0" fontId="36" fillId="0" borderId="49" xfId="7" applyFont="1" applyBorder="1" applyAlignment="1">
      <alignment horizontal="left" vertical="center" wrapText="1"/>
    </xf>
    <xf numFmtId="0" fontId="36" fillId="0" borderId="1" xfId="7" applyFont="1" applyBorder="1" applyAlignment="1">
      <alignment horizontal="left" vertical="center"/>
    </xf>
    <xf numFmtId="0" fontId="36" fillId="0" borderId="27" xfId="7" applyFont="1" applyBorder="1" applyAlignment="1">
      <alignment horizontal="left" vertical="center" wrapText="1"/>
    </xf>
    <xf numFmtId="0" fontId="36" fillId="0" borderId="27" xfId="7" applyFont="1" applyBorder="1" applyAlignment="1">
      <alignment horizontal="left" vertical="center"/>
    </xf>
    <xf numFmtId="0" fontId="36" fillId="0" borderId="1" xfId="7" applyFont="1" applyBorder="1" applyAlignment="1">
      <alignment horizontal="left" vertical="center" wrapText="1"/>
    </xf>
    <xf numFmtId="0" fontId="35" fillId="0" borderId="50" xfId="7" applyFont="1" applyBorder="1" applyAlignment="1">
      <alignment horizontal="center" vertical="center" wrapText="1"/>
    </xf>
    <xf numFmtId="0" fontId="35" fillId="0" borderId="51" xfId="7" applyFont="1" applyBorder="1" applyAlignment="1">
      <alignment horizontal="center" vertical="center" wrapText="1"/>
    </xf>
    <xf numFmtId="0" fontId="35" fillId="0" borderId="30" xfId="7" applyFont="1" applyBorder="1" applyAlignment="1">
      <alignment horizontal="center" vertical="center" wrapText="1"/>
    </xf>
    <xf numFmtId="0" fontId="24" fillId="0" borderId="1" xfId="7" applyFont="1" applyBorder="1" applyAlignment="1">
      <alignment horizontal="center" vertical="center"/>
    </xf>
    <xf numFmtId="0" fontId="29" fillId="0" borderId="0" xfId="7" applyFont="1"/>
    <xf numFmtId="0" fontId="24" fillId="0" borderId="1" xfId="7" applyFont="1" applyBorder="1" applyAlignment="1">
      <alignment horizontal="center" vertical="center"/>
    </xf>
    <xf numFmtId="0" fontId="29" fillId="0" borderId="1" xfId="7" applyFont="1" applyBorder="1" applyAlignment="1">
      <alignment horizontal="left" vertical="center" wrapText="1"/>
    </xf>
    <xf numFmtId="0" fontId="29" fillId="0" borderId="1" xfId="7" applyFont="1" applyBorder="1" applyAlignment="1">
      <alignment horizontal="left" vertical="center"/>
    </xf>
    <xf numFmtId="0" fontId="29" fillId="0" borderId="52" xfId="7" applyFont="1" applyBorder="1" applyAlignment="1">
      <alignment horizontal="center" vertical="center" wrapText="1"/>
    </xf>
    <xf numFmtId="0" fontId="29" fillId="0" borderId="53" xfId="7" applyFont="1" applyBorder="1" applyAlignment="1">
      <alignment horizontal="center" vertical="center" wrapText="1"/>
    </xf>
    <xf numFmtId="0" fontId="29" fillId="0" borderId="54" xfId="7" applyFont="1" applyBorder="1" applyAlignment="1">
      <alignment horizontal="center" vertical="center" wrapText="1"/>
    </xf>
    <xf numFmtId="0" fontId="37" fillId="0" borderId="0" xfId="0" applyFont="1"/>
    <xf numFmtId="0" fontId="37" fillId="8" borderId="0" xfId="0" applyFont="1" applyFill="1" applyAlignment="1">
      <alignment horizontal="center" vertical="top" wrapText="1"/>
    </xf>
    <xf numFmtId="0" fontId="38" fillId="8" borderId="0" xfId="0" applyFont="1" applyFill="1" applyAlignment="1">
      <alignment horizontal="right" vertical="top" wrapText="1"/>
    </xf>
    <xf numFmtId="0" fontId="38" fillId="8" borderId="0" xfId="0" applyFont="1" applyFill="1" applyAlignment="1">
      <alignment horizontal="left" vertical="top" wrapText="1"/>
    </xf>
    <xf numFmtId="0" fontId="38" fillId="8" borderId="0" xfId="0" applyFont="1" applyFill="1" applyAlignment="1">
      <alignment horizontal="left" vertical="top" wrapText="1"/>
    </xf>
    <xf numFmtId="0" fontId="39" fillId="6" borderId="55" xfId="0" applyFont="1" applyFill="1" applyBorder="1" applyAlignment="1">
      <alignment horizontal="right" vertical="top" wrapText="1"/>
    </xf>
    <xf numFmtId="0" fontId="40" fillId="6" borderId="41" xfId="0" applyFont="1" applyFill="1" applyBorder="1" applyAlignment="1">
      <alignment horizontal="right" vertical="top" wrapText="1"/>
    </xf>
    <xf numFmtId="0" fontId="40" fillId="6" borderId="41" xfId="0" applyFont="1" applyFill="1" applyBorder="1" applyAlignment="1">
      <alignment horizontal="left" vertical="center" wrapText="1"/>
    </xf>
    <xf numFmtId="0" fontId="40" fillId="6" borderId="41" xfId="0" applyFont="1" applyFill="1" applyBorder="1" applyAlignment="1">
      <alignment horizontal="center" vertical="top" wrapText="1"/>
    </xf>
    <xf numFmtId="0" fontId="38" fillId="8" borderId="41" xfId="0" applyFont="1" applyFill="1" applyBorder="1" applyAlignment="1">
      <alignment horizontal="center" vertical="center" wrapText="1"/>
    </xf>
    <xf numFmtId="0" fontId="38" fillId="8" borderId="56" xfId="0" applyFont="1" applyFill="1" applyBorder="1" applyAlignment="1">
      <alignment horizontal="center" wrapText="1"/>
    </xf>
    <xf numFmtId="0" fontId="38" fillId="8" borderId="0" xfId="0" applyFont="1" applyFill="1" applyAlignment="1">
      <alignment vertical="top" wrapText="1"/>
    </xf>
    <xf numFmtId="0" fontId="37" fillId="0" borderId="0" xfId="0" applyFont="1" applyAlignment="1">
      <alignment horizontal="center"/>
    </xf>
    <xf numFmtId="0" fontId="38" fillId="8" borderId="0" xfId="0" applyFont="1" applyFill="1" applyAlignment="1">
      <alignment horizontal="center" vertical="top" wrapText="1"/>
    </xf>
  </cellXfs>
  <cellStyles count="8">
    <cellStyle name="Cancel" xfId="3" xr:uid="{00000000-0005-0000-0000-000000000000}"/>
    <cellStyle name="Moeda" xfId="1" builtinId="4"/>
    <cellStyle name="Normal" xfId="0" builtinId="0"/>
    <cellStyle name="Normal 2" xfId="7" xr:uid="{FB3EB811-DE88-483B-BCB1-08671997F4F2}"/>
    <cellStyle name="Normal 2 2 2" xfId="5" xr:uid="{00000000-0005-0000-0000-000003000000}"/>
    <cellStyle name="Normal 3" xfId="2" xr:uid="{00000000-0005-0000-0000-000004000000}"/>
    <cellStyle name="Porcentagem 2 2" xfId="4" xr:uid="{00000000-0005-0000-0000-000005000000}"/>
    <cellStyle name="Vírgula 4 3"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563283</xdr:colOff>
      <xdr:row>0</xdr:row>
      <xdr:rowOff>0</xdr:rowOff>
    </xdr:from>
    <xdr:to>
      <xdr:col>4</xdr:col>
      <xdr:colOff>1692530</xdr:colOff>
      <xdr:row>5</xdr:row>
      <xdr:rowOff>69011</xdr:rowOff>
    </xdr:to>
    <xdr:pic>
      <xdr:nvPicPr>
        <xdr:cNvPr id="2" name="Imagem 1" descr="SISTEMA FIEMA PB JPEG">
          <a:extLst>
            <a:ext uri="{FF2B5EF4-FFF2-40B4-BE49-F238E27FC236}">
              <a16:creationId xmlns:a16="http://schemas.microsoft.com/office/drawing/2014/main" id="{F11EA96D-2A7E-4EBA-B4C5-2B4FF4A66D4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2683" y="0"/>
          <a:ext cx="3967697" cy="73576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39781</xdr:colOff>
      <xdr:row>0</xdr:row>
      <xdr:rowOff>90767</xdr:rowOff>
    </xdr:from>
    <xdr:to>
      <xdr:col>3</xdr:col>
      <xdr:colOff>1222374</xdr:colOff>
      <xdr:row>4</xdr:row>
      <xdr:rowOff>0</xdr:rowOff>
    </xdr:to>
    <xdr:pic>
      <xdr:nvPicPr>
        <xdr:cNvPr id="2" name="Imagem 6" descr="Sistema Fiema.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781" y="90767"/>
          <a:ext cx="2865343" cy="6712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39782</xdr:colOff>
      <xdr:row>0</xdr:row>
      <xdr:rowOff>90767</xdr:rowOff>
    </xdr:from>
    <xdr:to>
      <xdr:col>1</xdr:col>
      <xdr:colOff>3048000</xdr:colOff>
      <xdr:row>4</xdr:row>
      <xdr:rowOff>0</xdr:rowOff>
    </xdr:to>
    <xdr:pic>
      <xdr:nvPicPr>
        <xdr:cNvPr id="3" name="Imagem 6" descr="Sistema Fiema.JP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407" y="90767"/>
          <a:ext cx="3008218" cy="6712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206377</xdr:colOff>
      <xdr:row>12</xdr:row>
      <xdr:rowOff>127000</xdr:rowOff>
    </xdr:from>
    <xdr:to>
      <xdr:col>32</xdr:col>
      <xdr:colOff>344582</xdr:colOff>
      <xdr:row>16</xdr:row>
      <xdr:rowOff>142875</xdr:rowOff>
    </xdr:to>
    <xdr:pic>
      <xdr:nvPicPr>
        <xdr:cNvPr id="4" name="Imagem 1" descr="Sistema Fiema.JPG">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28377" y="2841625"/>
          <a:ext cx="355133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723899</xdr:colOff>
      <xdr:row>38</xdr:row>
      <xdr:rowOff>107156</xdr:rowOff>
    </xdr:from>
    <xdr:ext cx="4238625" cy="495300"/>
    <xdr:pic>
      <xdr:nvPicPr>
        <xdr:cNvPr id="10" name="Imagem 1">
          <a:extLst>
            <a:ext uri="{FF2B5EF4-FFF2-40B4-BE49-F238E27FC236}">
              <a16:creationId xmlns:a16="http://schemas.microsoft.com/office/drawing/2014/main" id="{00000000-0008-0000-0100-00000A000000}"/>
            </a:ext>
          </a:extLst>
        </xdr:cNvPr>
        <xdr:cNvPicPr>
          <a:picLocks noChangeAspect="1"/>
        </xdr:cNvPicPr>
      </xdr:nvPicPr>
      <xdr:blipFill rotWithShape="1">
        <a:blip xmlns:r="http://schemas.openxmlformats.org/officeDocument/2006/relationships" r:embed="rId1"/>
        <a:srcRect l="30311" t="49951" r="42919" b="44224"/>
        <a:stretch/>
      </xdr:blipFill>
      <xdr:spPr>
        <a:xfrm>
          <a:off x="723899" y="5393531"/>
          <a:ext cx="4238625" cy="4953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39781</xdr:colOff>
      <xdr:row>0</xdr:row>
      <xdr:rowOff>90767</xdr:rowOff>
    </xdr:from>
    <xdr:to>
      <xdr:col>2</xdr:col>
      <xdr:colOff>571500</xdr:colOff>
      <xdr:row>4</xdr:row>
      <xdr:rowOff>0</xdr:rowOff>
    </xdr:to>
    <xdr:pic>
      <xdr:nvPicPr>
        <xdr:cNvPr id="2" name="Imagem 6" descr="Sistema Fiema.JP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781" y="90767"/>
          <a:ext cx="2179544" cy="709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3207423</xdr:colOff>
      <xdr:row>0</xdr:row>
      <xdr:rowOff>0</xdr:rowOff>
    </xdr:from>
    <xdr:to>
      <xdr:col>3</xdr:col>
      <xdr:colOff>416180</xdr:colOff>
      <xdr:row>3</xdr:row>
      <xdr:rowOff>177868</xdr:rowOff>
    </xdr:to>
    <xdr:pic>
      <xdr:nvPicPr>
        <xdr:cNvPr id="2" name="Imagem 1" descr="SISTEMA FIEMA PB JPEG">
          <a:extLst>
            <a:ext uri="{FF2B5EF4-FFF2-40B4-BE49-F238E27FC236}">
              <a16:creationId xmlns:a16="http://schemas.microsoft.com/office/drawing/2014/main" id="{9790FD8A-DD0F-41CD-9046-10BC70E3EFE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69323" y="0"/>
          <a:ext cx="3885782" cy="749368"/>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8E8AE-581E-47FB-9BC0-3D17D4EA0CB9}">
  <dimension ref="A1:F67"/>
  <sheetViews>
    <sheetView view="pageBreakPreview" zoomScale="70" zoomScaleNormal="55" zoomScaleSheetLayoutView="70" workbookViewId="0">
      <pane ySplit="9" topLeftCell="A34" activePane="bottomLeft" state="frozen"/>
      <selection pane="bottomLeft" activeCell="H49" sqref="H49"/>
    </sheetView>
  </sheetViews>
  <sheetFormatPr defaultColWidth="7.75" defaultRowHeight="10.5" x14ac:dyDescent="0.2"/>
  <cols>
    <col min="1" max="1" width="5.875" style="224" bestFit="1" customWidth="1"/>
    <col min="2" max="2" width="31.125" style="226" customWidth="1"/>
    <col min="3" max="3" width="25.75" style="226" customWidth="1"/>
    <col min="4" max="4" width="11.5" style="227" bestFit="1" customWidth="1"/>
    <col min="5" max="5" width="47.625" style="246" customWidth="1"/>
    <col min="6" max="16384" width="7.75" style="224"/>
  </cols>
  <sheetData>
    <row r="1" spans="1:6" x14ac:dyDescent="0.2">
      <c r="A1" s="220"/>
      <c r="B1" s="221"/>
      <c r="C1" s="221"/>
      <c r="D1" s="222"/>
      <c r="E1" s="223"/>
    </row>
    <row r="2" spans="1:6" x14ac:dyDescent="0.2">
      <c r="A2" s="225"/>
      <c r="E2" s="228"/>
    </row>
    <row r="3" spans="1:6" x14ac:dyDescent="0.2">
      <c r="A3" s="225"/>
      <c r="E3" s="228"/>
    </row>
    <row r="4" spans="1:6" x14ac:dyDescent="0.2">
      <c r="A4" s="225"/>
      <c r="E4" s="228"/>
    </row>
    <row r="5" spans="1:6" x14ac:dyDescent="0.2">
      <c r="A5" s="229" t="s">
        <v>1146</v>
      </c>
      <c r="B5" s="230"/>
      <c r="C5" s="230"/>
      <c r="D5" s="230"/>
      <c r="E5" s="231"/>
    </row>
    <row r="6" spans="1:6" x14ac:dyDescent="0.2">
      <c r="A6" s="229"/>
      <c r="B6" s="230"/>
      <c r="C6" s="230"/>
      <c r="D6" s="230"/>
      <c r="E6" s="231"/>
    </row>
    <row r="7" spans="1:6" x14ac:dyDescent="0.2">
      <c r="A7" s="232" t="s">
        <v>1147</v>
      </c>
      <c r="B7" s="233"/>
      <c r="C7" s="233"/>
      <c r="D7" s="233"/>
      <c r="E7" s="234"/>
    </row>
    <row r="8" spans="1:6" ht="11.25" thickBot="1" x14ac:dyDescent="0.25">
      <c r="A8" s="225"/>
      <c r="E8" s="228"/>
    </row>
    <row r="9" spans="1:6" s="226" customFormat="1" x14ac:dyDescent="0.2">
      <c r="A9" s="235" t="s">
        <v>159</v>
      </c>
      <c r="B9" s="235" t="s">
        <v>1148</v>
      </c>
      <c r="C9" s="235" t="s">
        <v>1149</v>
      </c>
      <c r="D9" s="235" t="s">
        <v>1150</v>
      </c>
      <c r="E9" s="236" t="s">
        <v>1151</v>
      </c>
      <c r="F9" s="237"/>
    </row>
    <row r="10" spans="1:6" s="226" customFormat="1" x14ac:dyDescent="0.2">
      <c r="A10" s="238">
        <v>1</v>
      </c>
      <c r="B10" s="239" t="s">
        <v>1152</v>
      </c>
      <c r="C10" s="239"/>
      <c r="D10" s="240"/>
      <c r="E10" s="241"/>
    </row>
    <row r="11" spans="1:6" s="226" customFormat="1" x14ac:dyDescent="0.2">
      <c r="A11" s="238">
        <v>1.1000000000000001</v>
      </c>
      <c r="B11" s="242" t="s">
        <v>1153</v>
      </c>
      <c r="C11" s="243"/>
      <c r="D11" s="240"/>
      <c r="E11" s="241"/>
    </row>
    <row r="12" spans="1:6" s="226" customFormat="1" ht="189" x14ac:dyDescent="0.2">
      <c r="A12" s="240" t="s">
        <v>1154</v>
      </c>
      <c r="B12" s="243" t="s">
        <v>1155</v>
      </c>
      <c r="C12" s="243" t="s">
        <v>1156</v>
      </c>
      <c r="D12" s="240" t="s">
        <v>1157</v>
      </c>
      <c r="E12" s="241" t="s">
        <v>1158</v>
      </c>
    </row>
    <row r="13" spans="1:6" s="226" customFormat="1" ht="63" x14ac:dyDescent="0.2">
      <c r="A13" s="240" t="s">
        <v>1159</v>
      </c>
      <c r="B13" s="243" t="s">
        <v>1160</v>
      </c>
      <c r="C13" s="243" t="s">
        <v>1161</v>
      </c>
      <c r="D13" s="240" t="s">
        <v>1157</v>
      </c>
      <c r="E13" s="241" t="s">
        <v>1162</v>
      </c>
    </row>
    <row r="14" spans="1:6" s="226" customFormat="1" ht="94.5" x14ac:dyDescent="0.2">
      <c r="A14" s="240" t="s">
        <v>1163</v>
      </c>
      <c r="B14" s="243" t="s">
        <v>1164</v>
      </c>
      <c r="C14" s="243" t="s">
        <v>1165</v>
      </c>
      <c r="D14" s="240" t="s">
        <v>1157</v>
      </c>
      <c r="E14" s="241" t="s">
        <v>1166</v>
      </c>
    </row>
    <row r="15" spans="1:6" s="226" customFormat="1" x14ac:dyDescent="0.2">
      <c r="A15" s="240"/>
      <c r="B15" s="243"/>
      <c r="C15" s="243"/>
      <c r="D15" s="240"/>
      <c r="E15" s="241"/>
    </row>
    <row r="16" spans="1:6" s="226" customFormat="1" x14ac:dyDescent="0.2">
      <c r="A16" s="238">
        <v>1.2</v>
      </c>
      <c r="B16" s="242" t="s">
        <v>1167</v>
      </c>
      <c r="C16" s="243"/>
      <c r="D16" s="240"/>
      <c r="E16" s="241"/>
    </row>
    <row r="17" spans="1:5" s="226" customFormat="1" ht="84" x14ac:dyDescent="0.2">
      <c r="A17" s="240" t="s">
        <v>1168</v>
      </c>
      <c r="B17" s="243" t="s">
        <v>1169</v>
      </c>
      <c r="C17" s="243" t="s">
        <v>1170</v>
      </c>
      <c r="D17" s="240" t="s">
        <v>1171</v>
      </c>
      <c r="E17" s="241" t="s">
        <v>1172</v>
      </c>
    </row>
    <row r="18" spans="1:5" s="226" customFormat="1" ht="52.5" x14ac:dyDescent="0.2">
      <c r="A18" s="240" t="s">
        <v>1173</v>
      </c>
      <c r="B18" s="243" t="s">
        <v>1174</v>
      </c>
      <c r="C18" s="243" t="s">
        <v>1175</v>
      </c>
      <c r="D18" s="240" t="s">
        <v>1157</v>
      </c>
      <c r="E18" s="241" t="s">
        <v>1176</v>
      </c>
    </row>
    <row r="19" spans="1:5" s="226" customFormat="1" ht="115.5" x14ac:dyDescent="0.2">
      <c r="A19" s="240" t="s">
        <v>1177</v>
      </c>
      <c r="B19" s="243" t="s">
        <v>1178</v>
      </c>
      <c r="C19" s="243" t="s">
        <v>1179</v>
      </c>
      <c r="D19" s="240" t="s">
        <v>1157</v>
      </c>
      <c r="E19" s="241" t="s">
        <v>1180</v>
      </c>
    </row>
    <row r="20" spans="1:5" s="226" customFormat="1" ht="136.5" x14ac:dyDescent="0.2">
      <c r="A20" s="240" t="s">
        <v>1173</v>
      </c>
      <c r="B20" s="243" t="s">
        <v>1181</v>
      </c>
      <c r="C20" s="243" t="s">
        <v>1182</v>
      </c>
      <c r="D20" s="240" t="s">
        <v>1171</v>
      </c>
      <c r="E20" s="241" t="s">
        <v>1183</v>
      </c>
    </row>
    <row r="21" spans="1:5" s="226" customFormat="1" x14ac:dyDescent="0.2">
      <c r="A21" s="240"/>
      <c r="B21" s="243"/>
      <c r="C21" s="243"/>
      <c r="D21" s="240"/>
      <c r="E21" s="241"/>
    </row>
    <row r="22" spans="1:5" s="226" customFormat="1" x14ac:dyDescent="0.2">
      <c r="A22" s="240" t="s">
        <v>1173</v>
      </c>
      <c r="B22" s="243" t="s">
        <v>1184</v>
      </c>
      <c r="C22" s="243"/>
      <c r="D22" s="240"/>
      <c r="E22" s="241"/>
    </row>
    <row r="23" spans="1:5" s="226" customFormat="1" ht="94.5" x14ac:dyDescent="0.2">
      <c r="A23" s="240" t="s">
        <v>1185</v>
      </c>
      <c r="B23" s="243" t="s">
        <v>1186</v>
      </c>
      <c r="C23" s="243" t="s">
        <v>1187</v>
      </c>
      <c r="D23" s="240" t="s">
        <v>1171</v>
      </c>
      <c r="E23" s="241" t="s">
        <v>1188</v>
      </c>
    </row>
    <row r="24" spans="1:5" s="226" customFormat="1" ht="52.5" x14ac:dyDescent="0.2">
      <c r="A24" s="240" t="s">
        <v>1189</v>
      </c>
      <c r="B24" s="243" t="s">
        <v>1190</v>
      </c>
      <c r="C24" s="243" t="s">
        <v>1191</v>
      </c>
      <c r="D24" s="240" t="s">
        <v>1192</v>
      </c>
      <c r="E24" s="241" t="s">
        <v>1193</v>
      </c>
    </row>
    <row r="25" spans="1:5" s="226" customFormat="1" x14ac:dyDescent="0.2">
      <c r="A25" s="240"/>
      <c r="B25" s="243"/>
      <c r="C25" s="243"/>
      <c r="D25" s="240"/>
      <c r="E25" s="241"/>
    </row>
    <row r="26" spans="1:5" s="226" customFormat="1" x14ac:dyDescent="0.2">
      <c r="A26" s="240" t="s">
        <v>1177</v>
      </c>
      <c r="B26" s="243" t="s">
        <v>1194</v>
      </c>
      <c r="C26" s="243"/>
      <c r="D26" s="240"/>
      <c r="E26" s="241"/>
    </row>
    <row r="27" spans="1:5" s="226" customFormat="1" ht="168" x14ac:dyDescent="0.2">
      <c r="A27" s="240" t="s">
        <v>1195</v>
      </c>
      <c r="B27" s="243" t="s">
        <v>1196</v>
      </c>
      <c r="C27" s="243" t="s">
        <v>1197</v>
      </c>
      <c r="D27" s="240" t="s">
        <v>1157</v>
      </c>
      <c r="E27" s="241" t="s">
        <v>1198</v>
      </c>
    </row>
    <row r="28" spans="1:5" s="226" customFormat="1" x14ac:dyDescent="0.2">
      <c r="A28" s="240"/>
      <c r="B28" s="243"/>
      <c r="C28" s="243"/>
      <c r="D28" s="240"/>
      <c r="E28" s="241"/>
    </row>
    <row r="29" spans="1:5" s="226" customFormat="1" x14ac:dyDescent="0.2">
      <c r="A29" s="238">
        <v>1.3</v>
      </c>
      <c r="B29" s="242" t="s">
        <v>1199</v>
      </c>
      <c r="C29" s="243"/>
      <c r="D29" s="240"/>
      <c r="E29" s="241"/>
    </row>
    <row r="30" spans="1:5" s="226" customFormat="1" ht="252" x14ac:dyDescent="0.2">
      <c r="A30" s="240" t="s">
        <v>1200</v>
      </c>
      <c r="B30" s="243" t="s">
        <v>1201</v>
      </c>
      <c r="C30" s="243" t="s">
        <v>1202</v>
      </c>
      <c r="D30" s="240" t="s">
        <v>1157</v>
      </c>
      <c r="E30" s="241" t="s">
        <v>1203</v>
      </c>
    </row>
    <row r="31" spans="1:5" s="226" customFormat="1" x14ac:dyDescent="0.2">
      <c r="A31" s="240"/>
      <c r="B31" s="243"/>
      <c r="C31" s="243"/>
      <c r="D31" s="240"/>
      <c r="E31" s="241"/>
    </row>
    <row r="32" spans="1:5" s="226" customFormat="1" x14ac:dyDescent="0.2">
      <c r="A32" s="238">
        <v>2</v>
      </c>
      <c r="B32" s="239" t="s">
        <v>1204</v>
      </c>
      <c r="C32" s="239"/>
      <c r="D32" s="240"/>
      <c r="E32" s="241"/>
    </row>
    <row r="33" spans="1:5" s="226" customFormat="1" x14ac:dyDescent="0.2">
      <c r="A33" s="238">
        <v>2.1</v>
      </c>
      <c r="B33" s="242" t="s">
        <v>1205</v>
      </c>
      <c r="C33" s="243"/>
      <c r="D33" s="240"/>
      <c r="E33" s="241"/>
    </row>
    <row r="34" spans="1:5" s="226" customFormat="1" ht="84" x14ac:dyDescent="0.2">
      <c r="A34" s="240" t="s">
        <v>1206</v>
      </c>
      <c r="B34" s="243" t="s">
        <v>1207</v>
      </c>
      <c r="C34" s="243" t="s">
        <v>1208</v>
      </c>
      <c r="D34" s="240" t="s">
        <v>1209</v>
      </c>
      <c r="E34" s="241" t="s">
        <v>1210</v>
      </c>
    </row>
    <row r="35" spans="1:5" s="226" customFormat="1" x14ac:dyDescent="0.2">
      <c r="A35" s="240"/>
      <c r="B35" s="243"/>
      <c r="C35" s="243"/>
      <c r="D35" s="240"/>
      <c r="E35" s="241"/>
    </row>
    <row r="36" spans="1:5" s="226" customFormat="1" x14ac:dyDescent="0.2">
      <c r="A36" s="238">
        <v>3</v>
      </c>
      <c r="B36" s="239" t="s">
        <v>1211</v>
      </c>
      <c r="C36" s="239"/>
      <c r="D36" s="240"/>
      <c r="E36" s="241"/>
    </row>
    <row r="37" spans="1:5" s="226" customFormat="1" x14ac:dyDescent="0.2">
      <c r="A37" s="238">
        <v>3.1</v>
      </c>
      <c r="B37" s="242" t="s">
        <v>1212</v>
      </c>
      <c r="C37" s="243"/>
      <c r="D37" s="240"/>
      <c r="E37" s="244" t="s">
        <v>1213</v>
      </c>
    </row>
    <row r="38" spans="1:5" s="226" customFormat="1" ht="42" x14ac:dyDescent="0.2">
      <c r="A38" s="240" t="s">
        <v>1214</v>
      </c>
      <c r="B38" s="243" t="s">
        <v>1215</v>
      </c>
      <c r="C38" s="243" t="s">
        <v>1216</v>
      </c>
      <c r="D38" s="240" t="s">
        <v>1217</v>
      </c>
      <c r="E38" s="244"/>
    </row>
    <row r="39" spans="1:5" s="226" customFormat="1" ht="52.5" x14ac:dyDescent="0.2">
      <c r="A39" s="240" t="s">
        <v>1218</v>
      </c>
      <c r="B39" s="243" t="s">
        <v>1219</v>
      </c>
      <c r="C39" s="243" t="s">
        <v>1220</v>
      </c>
      <c r="D39" s="240" t="s">
        <v>1217</v>
      </c>
      <c r="E39" s="244"/>
    </row>
    <row r="40" spans="1:5" s="226" customFormat="1" x14ac:dyDescent="0.2">
      <c r="A40" s="238"/>
      <c r="B40" s="242"/>
      <c r="C40" s="243"/>
      <c r="D40" s="240"/>
      <c r="E40" s="244"/>
    </row>
    <row r="41" spans="1:5" s="226" customFormat="1" ht="21" x14ac:dyDescent="0.2">
      <c r="A41" s="238">
        <v>3.2</v>
      </c>
      <c r="B41" s="242" t="s">
        <v>1221</v>
      </c>
      <c r="C41" s="243"/>
      <c r="D41" s="240"/>
      <c r="E41" s="244"/>
    </row>
    <row r="42" spans="1:5" s="226" customFormat="1" ht="63" x14ac:dyDescent="0.2">
      <c r="A42" s="240" t="s">
        <v>1222</v>
      </c>
      <c r="B42" s="243" t="s">
        <v>1223</v>
      </c>
      <c r="C42" s="243" t="s">
        <v>1224</v>
      </c>
      <c r="D42" s="240" t="s">
        <v>1217</v>
      </c>
      <c r="E42" s="244"/>
    </row>
    <row r="43" spans="1:5" s="226" customFormat="1" ht="52.5" x14ac:dyDescent="0.2">
      <c r="A43" s="240" t="s">
        <v>1225</v>
      </c>
      <c r="B43" s="243" t="s">
        <v>1226</v>
      </c>
      <c r="C43" s="243" t="s">
        <v>1227</v>
      </c>
      <c r="D43" s="240" t="s">
        <v>1217</v>
      </c>
      <c r="E43" s="244"/>
    </row>
    <row r="44" spans="1:5" s="226" customFormat="1" x14ac:dyDescent="0.2">
      <c r="A44" s="238"/>
      <c r="B44" s="242"/>
      <c r="C44" s="243"/>
      <c r="D44" s="240"/>
      <c r="E44" s="244"/>
    </row>
    <row r="45" spans="1:5" s="226" customFormat="1" x14ac:dyDescent="0.2">
      <c r="A45" s="238">
        <v>3.3</v>
      </c>
      <c r="B45" s="242" t="s">
        <v>1228</v>
      </c>
      <c r="C45" s="243"/>
      <c r="D45" s="240"/>
      <c r="E45" s="244"/>
    </row>
    <row r="46" spans="1:5" s="226" customFormat="1" ht="73.5" x14ac:dyDescent="0.2">
      <c r="A46" s="240" t="s">
        <v>1229</v>
      </c>
      <c r="B46" s="243" t="s">
        <v>1230</v>
      </c>
      <c r="C46" s="243" t="s">
        <v>1231</v>
      </c>
      <c r="D46" s="240" t="s">
        <v>1217</v>
      </c>
      <c r="E46" s="244"/>
    </row>
    <row r="47" spans="1:5" s="226" customFormat="1" ht="63" x14ac:dyDescent="0.2">
      <c r="A47" s="240" t="s">
        <v>1232</v>
      </c>
      <c r="B47" s="243" t="s">
        <v>1233</v>
      </c>
      <c r="C47" s="243" t="s">
        <v>1234</v>
      </c>
      <c r="D47" s="240" t="s">
        <v>1217</v>
      </c>
      <c r="E47" s="244"/>
    </row>
    <row r="48" spans="1:5" s="226" customFormat="1" ht="42" x14ac:dyDescent="0.2">
      <c r="A48" s="240" t="s">
        <v>1235</v>
      </c>
      <c r="B48" s="243" t="s">
        <v>1236</v>
      </c>
      <c r="C48" s="243" t="s">
        <v>1237</v>
      </c>
      <c r="D48" s="240" t="s">
        <v>1217</v>
      </c>
      <c r="E48" s="244"/>
    </row>
    <row r="49" spans="1:5" s="226" customFormat="1" ht="63" x14ac:dyDescent="0.2">
      <c r="A49" s="240" t="s">
        <v>1235</v>
      </c>
      <c r="B49" s="243" t="s">
        <v>1238</v>
      </c>
      <c r="C49" s="243" t="s">
        <v>1239</v>
      </c>
      <c r="D49" s="240" t="s">
        <v>1217</v>
      </c>
      <c r="E49" s="244"/>
    </row>
    <row r="50" spans="1:5" s="226" customFormat="1" x14ac:dyDescent="0.2">
      <c r="A50" s="240"/>
      <c r="B50" s="243"/>
      <c r="C50" s="243"/>
      <c r="D50" s="240"/>
      <c r="E50" s="241"/>
    </row>
    <row r="51" spans="1:5" s="226" customFormat="1" x14ac:dyDescent="0.2">
      <c r="A51" s="238">
        <v>4</v>
      </c>
      <c r="B51" s="239" t="s">
        <v>1240</v>
      </c>
      <c r="C51" s="239"/>
      <c r="D51" s="240"/>
      <c r="E51" s="241"/>
    </row>
    <row r="52" spans="1:5" s="226" customFormat="1" ht="21" x14ac:dyDescent="0.2">
      <c r="A52" s="238">
        <v>4.0999999999999996</v>
      </c>
      <c r="B52" s="242" t="s">
        <v>1241</v>
      </c>
      <c r="C52" s="243"/>
      <c r="D52" s="240"/>
      <c r="E52" s="241"/>
    </row>
    <row r="53" spans="1:5" s="226" customFormat="1" ht="115.5" x14ac:dyDescent="0.2">
      <c r="A53" s="240" t="s">
        <v>1242</v>
      </c>
      <c r="B53" s="243" t="s">
        <v>1243</v>
      </c>
      <c r="C53" s="243" t="s">
        <v>1244</v>
      </c>
      <c r="D53" s="240" t="s">
        <v>1217</v>
      </c>
      <c r="E53" s="241" t="s">
        <v>1245</v>
      </c>
    </row>
    <row r="54" spans="1:5" s="226" customFormat="1" ht="31.5" x14ac:dyDescent="0.2">
      <c r="A54" s="238">
        <v>5</v>
      </c>
      <c r="B54" s="238" t="s">
        <v>1246</v>
      </c>
      <c r="C54" s="238"/>
      <c r="D54" s="240"/>
      <c r="E54" s="241"/>
    </row>
    <row r="55" spans="1:5" s="226" customFormat="1" ht="21" x14ac:dyDescent="0.2">
      <c r="A55" s="238">
        <v>5.0999999999999996</v>
      </c>
      <c r="B55" s="242" t="s">
        <v>1247</v>
      </c>
      <c r="C55" s="243"/>
      <c r="D55" s="240"/>
      <c r="E55" s="241"/>
    </row>
    <row r="56" spans="1:5" s="226" customFormat="1" ht="115.5" x14ac:dyDescent="0.2">
      <c r="A56" s="240" t="s">
        <v>1248</v>
      </c>
      <c r="B56" s="243" t="s">
        <v>1249</v>
      </c>
      <c r="C56" s="243" t="s">
        <v>1250</v>
      </c>
      <c r="D56" s="240" t="s">
        <v>1217</v>
      </c>
      <c r="E56" s="241" t="s">
        <v>1251</v>
      </c>
    </row>
    <row r="57" spans="1:5" s="226" customFormat="1" x14ac:dyDescent="0.2">
      <c r="A57" s="240"/>
      <c r="B57" s="243"/>
      <c r="C57" s="243"/>
      <c r="D57" s="240"/>
      <c r="E57" s="241"/>
    </row>
    <row r="58" spans="1:5" s="226" customFormat="1" x14ac:dyDescent="0.2">
      <c r="A58" s="238">
        <v>5.2</v>
      </c>
      <c r="B58" s="242" t="s">
        <v>1252</v>
      </c>
      <c r="C58" s="243"/>
      <c r="D58" s="240"/>
      <c r="E58" s="241"/>
    </row>
    <row r="59" spans="1:5" s="226" customFormat="1" ht="73.5" x14ac:dyDescent="0.2">
      <c r="A59" s="240" t="s">
        <v>1253</v>
      </c>
      <c r="B59" s="243" t="s">
        <v>1254</v>
      </c>
      <c r="C59" s="243" t="s">
        <v>1255</v>
      </c>
      <c r="D59" s="240" t="s">
        <v>1217</v>
      </c>
      <c r="E59" s="241" t="s">
        <v>1256</v>
      </c>
    </row>
    <row r="60" spans="1:5" s="226" customFormat="1" ht="73.5" x14ac:dyDescent="0.2">
      <c r="A60" s="240" t="s">
        <v>1257</v>
      </c>
      <c r="B60" s="243" t="s">
        <v>1258</v>
      </c>
      <c r="C60" s="243" t="s">
        <v>1259</v>
      </c>
      <c r="D60" s="240" t="s">
        <v>1217</v>
      </c>
      <c r="E60" s="241" t="s">
        <v>1256</v>
      </c>
    </row>
    <row r="61" spans="1:5" s="226" customFormat="1" x14ac:dyDescent="0.2">
      <c r="A61" s="240"/>
      <c r="B61" s="243"/>
      <c r="C61" s="243"/>
      <c r="D61" s="240"/>
      <c r="E61" s="241"/>
    </row>
    <row r="62" spans="1:5" s="226" customFormat="1" x14ac:dyDescent="0.2">
      <c r="A62" s="238">
        <v>5.3</v>
      </c>
      <c r="B62" s="242" t="s">
        <v>1260</v>
      </c>
      <c r="C62" s="243"/>
      <c r="D62" s="240"/>
      <c r="E62" s="241"/>
    </row>
    <row r="63" spans="1:5" s="226" customFormat="1" ht="42" x14ac:dyDescent="0.2">
      <c r="A63" s="240" t="s">
        <v>1261</v>
      </c>
      <c r="B63" s="243" t="s">
        <v>1262</v>
      </c>
      <c r="C63" s="243" t="s">
        <v>1263</v>
      </c>
      <c r="D63" s="240" t="s">
        <v>1217</v>
      </c>
      <c r="E63" s="241" t="s">
        <v>1264</v>
      </c>
    </row>
    <row r="64" spans="1:5" s="226" customFormat="1" ht="52.5" x14ac:dyDescent="0.2">
      <c r="A64" s="240" t="s">
        <v>1265</v>
      </c>
      <c r="B64" s="243" t="s">
        <v>1266</v>
      </c>
      <c r="C64" s="243" t="s">
        <v>1267</v>
      </c>
      <c r="D64" s="240" t="s">
        <v>1217</v>
      </c>
      <c r="E64" s="241" t="s">
        <v>1264</v>
      </c>
    </row>
    <row r="65" spans="1:5" s="226" customFormat="1" ht="31.5" x14ac:dyDescent="0.2">
      <c r="A65" s="240" t="s">
        <v>1268</v>
      </c>
      <c r="B65" s="243" t="s">
        <v>1269</v>
      </c>
      <c r="C65" s="243" t="s">
        <v>1270</v>
      </c>
      <c r="D65" s="240" t="s">
        <v>1217</v>
      </c>
      <c r="E65" s="241" t="s">
        <v>1264</v>
      </c>
    </row>
    <row r="66" spans="1:5" s="226" customFormat="1" ht="31.5" x14ac:dyDescent="0.2">
      <c r="A66" s="240" t="s">
        <v>1271</v>
      </c>
      <c r="B66" s="243" t="s">
        <v>1272</v>
      </c>
      <c r="C66" s="243" t="s">
        <v>1273</v>
      </c>
      <c r="D66" s="240" t="s">
        <v>1217</v>
      </c>
      <c r="E66" s="241" t="s">
        <v>1264</v>
      </c>
    </row>
    <row r="67" spans="1:5" x14ac:dyDescent="0.2">
      <c r="A67" s="245"/>
      <c r="B67" s="243"/>
      <c r="C67" s="243"/>
      <c r="D67" s="240"/>
      <c r="E67" s="241"/>
    </row>
  </sheetData>
  <mergeCells count="7">
    <mergeCell ref="B51:C51"/>
    <mergeCell ref="A5:E6"/>
    <mergeCell ref="A7:E7"/>
    <mergeCell ref="B10:C10"/>
    <mergeCell ref="B32:C32"/>
    <mergeCell ref="B36:C36"/>
    <mergeCell ref="E37:E49"/>
  </mergeCells>
  <pageMargins left="0.31496062992125984" right="0.31496062992125984" top="0.59055118110236227" bottom="0.15748031496062992" header="0.31496062992125984" footer="0.31496062992125984"/>
  <pageSetup paperSize="9" scale="90" fitToHeight="11" orientation="landscape" r:id="rId1"/>
  <rowBreaks count="5" manualBreakCount="5">
    <brk id="23" max="4" man="1"/>
    <brk id="28" max="4" man="1"/>
    <brk id="31" max="4" man="1"/>
    <brk id="40" max="4" man="1"/>
    <brk id="50"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3"/>
  <sheetViews>
    <sheetView showOutlineSymbols="0" showWhiteSpace="0" view="pageBreakPreview" topLeftCell="A17" zoomScale="90" zoomScaleNormal="100" zoomScaleSheetLayoutView="90" workbookViewId="0">
      <selection activeCell="N48" sqref="N48"/>
    </sheetView>
  </sheetViews>
  <sheetFormatPr defaultRowHeight="10.5" x14ac:dyDescent="0.15"/>
  <cols>
    <col min="1" max="1" width="6.375" style="53" bestFit="1" customWidth="1"/>
    <col min="2" max="2" width="11.125" style="53" bestFit="1" customWidth="1"/>
    <col min="3" max="3" width="10.375" style="53" bestFit="1" customWidth="1"/>
    <col min="4" max="4" width="52" style="52" customWidth="1"/>
    <col min="5" max="5" width="4.25" style="52" bestFit="1" customWidth="1"/>
    <col min="6" max="6" width="6.5" style="57" bestFit="1" customWidth="1"/>
    <col min="7" max="7" width="9.375" style="76" bestFit="1" customWidth="1"/>
    <col min="8" max="8" width="16" style="76" bestFit="1" customWidth="1"/>
    <col min="9" max="9" width="9.125" style="76" bestFit="1" customWidth="1"/>
    <col min="10" max="10" width="8.5" style="52" bestFit="1" customWidth="1"/>
    <col min="11" max="16384" width="9" style="52"/>
  </cols>
  <sheetData>
    <row r="1" spans="1:10" x14ac:dyDescent="0.15">
      <c r="D1" s="53"/>
      <c r="E1" s="54"/>
      <c r="F1" s="55"/>
      <c r="G1" s="56"/>
      <c r="H1" s="56"/>
      <c r="I1" s="56"/>
    </row>
    <row r="2" spans="1:10" x14ac:dyDescent="0.15">
      <c r="D2" s="53"/>
      <c r="E2" s="54"/>
      <c r="G2" s="56"/>
      <c r="H2" s="56"/>
      <c r="I2" s="56"/>
    </row>
    <row r="3" spans="1:10" x14ac:dyDescent="0.15">
      <c r="D3" s="53"/>
      <c r="E3" s="54"/>
      <c r="G3" s="56"/>
      <c r="H3" s="56"/>
      <c r="I3" s="56"/>
    </row>
    <row r="4" spans="1:10" x14ac:dyDescent="0.15">
      <c r="D4" s="53"/>
      <c r="E4" s="58"/>
      <c r="G4" s="56"/>
      <c r="H4" s="56"/>
      <c r="I4" s="56"/>
    </row>
    <row r="5" spans="1:10" ht="14.25" customHeight="1" x14ac:dyDescent="0.15">
      <c r="A5" s="149" t="s">
        <v>69</v>
      </c>
      <c r="B5" s="149"/>
      <c r="C5" s="149"/>
      <c r="D5" s="149"/>
      <c r="E5" s="152" t="s">
        <v>145</v>
      </c>
      <c r="F5" s="152"/>
      <c r="G5" s="152"/>
      <c r="H5" s="153"/>
      <c r="I5" s="153"/>
    </row>
    <row r="6" spans="1:10" ht="14.25" customHeight="1" x14ac:dyDescent="0.15">
      <c r="A6" s="159" t="s">
        <v>305</v>
      </c>
      <c r="B6" s="159"/>
      <c r="C6" s="159"/>
      <c r="D6" s="159"/>
      <c r="E6" s="152"/>
      <c r="F6" s="152"/>
      <c r="G6" s="152"/>
      <c r="H6" s="56"/>
      <c r="I6" s="56"/>
    </row>
    <row r="7" spans="1:10" ht="14.25" customHeight="1" x14ac:dyDescent="0.15">
      <c r="A7" s="148" t="s">
        <v>70</v>
      </c>
      <c r="B7" s="148"/>
      <c r="C7" s="148"/>
      <c r="D7" s="148"/>
      <c r="E7" s="54"/>
      <c r="F7" s="55"/>
      <c r="G7" s="56"/>
      <c r="H7" s="56"/>
      <c r="I7" s="56"/>
    </row>
    <row r="8" spans="1:10" ht="14.25" customHeight="1" x14ac:dyDescent="0.15">
      <c r="A8" s="149" t="s">
        <v>297</v>
      </c>
      <c r="B8" s="149"/>
      <c r="C8" s="149"/>
      <c r="D8" s="151" t="s">
        <v>306</v>
      </c>
      <c r="E8" s="151"/>
      <c r="F8" s="151"/>
      <c r="G8" s="151"/>
      <c r="H8" s="151"/>
      <c r="I8" s="151"/>
      <c r="J8" s="151"/>
    </row>
    <row r="9" spans="1:10" ht="14.25" customHeight="1" x14ac:dyDescent="0.15">
      <c r="A9" s="150" t="s">
        <v>298</v>
      </c>
      <c r="B9" s="150"/>
      <c r="C9" s="150"/>
      <c r="D9" s="63"/>
      <c r="G9" s="56"/>
      <c r="H9" s="56"/>
      <c r="I9" s="56"/>
    </row>
    <row r="10" spans="1:10" ht="15.75" customHeight="1" x14ac:dyDescent="0.15">
      <c r="A10" s="154" t="s">
        <v>146</v>
      </c>
      <c r="B10" s="155"/>
      <c r="C10" s="155"/>
      <c r="D10" s="155"/>
      <c r="E10" s="155"/>
      <c r="F10" s="155"/>
      <c r="G10" s="155"/>
      <c r="H10" s="155"/>
      <c r="I10" s="155"/>
      <c r="J10" s="155"/>
    </row>
    <row r="11" spans="1:10" s="89" customFormat="1" ht="21" x14ac:dyDescent="0.2">
      <c r="A11" s="86" t="s">
        <v>248</v>
      </c>
      <c r="B11" s="86" t="s">
        <v>0</v>
      </c>
      <c r="C11" s="86" t="s">
        <v>1</v>
      </c>
      <c r="D11" s="86" t="s">
        <v>2</v>
      </c>
      <c r="E11" s="86" t="s">
        <v>3</v>
      </c>
      <c r="F11" s="87" t="s">
        <v>4</v>
      </c>
      <c r="G11" s="88" t="s">
        <v>5</v>
      </c>
      <c r="H11" s="88" t="s">
        <v>249</v>
      </c>
      <c r="I11" s="88" t="s">
        <v>6</v>
      </c>
      <c r="J11" s="86" t="s">
        <v>250</v>
      </c>
    </row>
    <row r="12" spans="1:10" x14ac:dyDescent="0.15">
      <c r="A12" s="85" t="s">
        <v>299</v>
      </c>
      <c r="B12" s="85"/>
      <c r="C12" s="85"/>
      <c r="D12" s="64" t="s">
        <v>7</v>
      </c>
      <c r="E12" s="64"/>
      <c r="F12" s="65"/>
      <c r="G12" s="64"/>
      <c r="H12" s="64"/>
      <c r="I12" s="66">
        <v>10545.27</v>
      </c>
      <c r="J12" s="67">
        <v>5.7763778978926865E-2</v>
      </c>
    </row>
    <row r="13" spans="1:10" x14ac:dyDescent="0.15">
      <c r="A13" s="85" t="s">
        <v>8</v>
      </c>
      <c r="B13" s="85"/>
      <c r="C13" s="85"/>
      <c r="D13" s="64" t="s">
        <v>308</v>
      </c>
      <c r="E13" s="64"/>
      <c r="F13" s="65"/>
      <c r="G13" s="64"/>
      <c r="H13" s="64"/>
      <c r="I13" s="66">
        <v>10545.27</v>
      </c>
      <c r="J13" s="67">
        <v>5.7763778978926865E-2</v>
      </c>
    </row>
    <row r="14" spans="1:10" x14ac:dyDescent="0.15">
      <c r="A14" s="70" t="s">
        <v>309</v>
      </c>
      <c r="B14" s="70" t="s">
        <v>9</v>
      </c>
      <c r="C14" s="70" t="s">
        <v>10</v>
      </c>
      <c r="D14" s="68" t="s">
        <v>11</v>
      </c>
      <c r="E14" s="70" t="s">
        <v>12</v>
      </c>
      <c r="F14" s="69">
        <v>125.3</v>
      </c>
      <c r="G14" s="71">
        <v>3</v>
      </c>
      <c r="H14" s="71">
        <v>3.75</v>
      </c>
      <c r="I14" s="71">
        <v>469.87</v>
      </c>
      <c r="J14" s="72">
        <v>2.5738048270768188E-3</v>
      </c>
    </row>
    <row r="15" spans="1:10" x14ac:dyDescent="0.15">
      <c r="A15" s="70" t="s">
        <v>310</v>
      </c>
      <c r="B15" s="70" t="s">
        <v>15</v>
      </c>
      <c r="C15" s="70" t="s">
        <v>14</v>
      </c>
      <c r="D15" s="68" t="s">
        <v>16</v>
      </c>
      <c r="E15" s="70" t="s">
        <v>12</v>
      </c>
      <c r="F15" s="69">
        <v>4</v>
      </c>
      <c r="G15" s="71">
        <v>372.65</v>
      </c>
      <c r="H15" s="71">
        <v>465.81</v>
      </c>
      <c r="I15" s="71">
        <v>1863.24</v>
      </c>
      <c r="J15" s="72">
        <v>1.0206261531918642E-2</v>
      </c>
    </row>
    <row r="16" spans="1:10" ht="52.5" x14ac:dyDescent="0.15">
      <c r="A16" s="70" t="s">
        <v>311</v>
      </c>
      <c r="B16" s="70" t="s">
        <v>312</v>
      </c>
      <c r="C16" s="70" t="s">
        <v>14</v>
      </c>
      <c r="D16" s="68" t="s">
        <v>313</v>
      </c>
      <c r="E16" s="70" t="s">
        <v>17</v>
      </c>
      <c r="F16" s="69">
        <v>2</v>
      </c>
      <c r="G16" s="71">
        <v>963.92</v>
      </c>
      <c r="H16" s="71">
        <v>1204.9000000000001</v>
      </c>
      <c r="I16" s="71">
        <v>2409.8000000000002</v>
      </c>
      <c r="J16" s="72">
        <v>1.3200150833825778E-2</v>
      </c>
    </row>
    <row r="17" spans="1:10" ht="52.5" x14ac:dyDescent="0.15">
      <c r="A17" s="70" t="s">
        <v>314</v>
      </c>
      <c r="B17" s="70" t="s">
        <v>315</v>
      </c>
      <c r="C17" s="70" t="s">
        <v>14</v>
      </c>
      <c r="D17" s="68" t="s">
        <v>316</v>
      </c>
      <c r="E17" s="70" t="s">
        <v>17</v>
      </c>
      <c r="F17" s="69">
        <v>2</v>
      </c>
      <c r="G17" s="71">
        <v>1105.95</v>
      </c>
      <c r="H17" s="71">
        <v>1382.43</v>
      </c>
      <c r="I17" s="71">
        <v>2764.86</v>
      </c>
      <c r="J17" s="72">
        <v>1.5145061430164969E-2</v>
      </c>
    </row>
    <row r="18" spans="1:10" x14ac:dyDescent="0.15">
      <c r="A18" s="70" t="s">
        <v>317</v>
      </c>
      <c r="B18" s="70" t="s">
        <v>318</v>
      </c>
      <c r="C18" s="70" t="s">
        <v>151</v>
      </c>
      <c r="D18" s="68" t="s">
        <v>319</v>
      </c>
      <c r="E18" s="70" t="s">
        <v>17</v>
      </c>
      <c r="F18" s="69">
        <v>2</v>
      </c>
      <c r="G18" s="71">
        <v>1215</v>
      </c>
      <c r="H18" s="71">
        <v>1518.75</v>
      </c>
      <c r="I18" s="71">
        <v>3037.5</v>
      </c>
      <c r="J18" s="72">
        <v>1.6638500355940659E-2</v>
      </c>
    </row>
    <row r="19" spans="1:10" x14ac:dyDescent="0.15">
      <c r="A19" s="85" t="s">
        <v>19</v>
      </c>
      <c r="B19" s="85"/>
      <c r="C19" s="85"/>
      <c r="D19" s="64" t="s">
        <v>320</v>
      </c>
      <c r="E19" s="64"/>
      <c r="F19" s="65"/>
      <c r="G19" s="64"/>
      <c r="H19" s="64"/>
      <c r="I19" s="66">
        <v>12123.74</v>
      </c>
      <c r="J19" s="67">
        <v>6.6410157137557865E-2</v>
      </c>
    </row>
    <row r="20" spans="1:10" x14ac:dyDescent="0.15">
      <c r="A20" s="70" t="s">
        <v>20</v>
      </c>
      <c r="B20" s="70" t="s">
        <v>321</v>
      </c>
      <c r="C20" s="70" t="s">
        <v>10</v>
      </c>
      <c r="D20" s="68" t="s">
        <v>21</v>
      </c>
      <c r="E20" s="70" t="s">
        <v>17</v>
      </c>
      <c r="F20" s="69">
        <v>2</v>
      </c>
      <c r="G20" s="71">
        <v>4849.5</v>
      </c>
      <c r="H20" s="71">
        <v>6061.87</v>
      </c>
      <c r="I20" s="71">
        <v>12123.74</v>
      </c>
      <c r="J20" s="72">
        <v>6.6410157137557865E-2</v>
      </c>
    </row>
    <row r="21" spans="1:10" x14ac:dyDescent="0.15">
      <c r="A21" s="85" t="s">
        <v>22</v>
      </c>
      <c r="B21" s="85"/>
      <c r="C21" s="85"/>
      <c r="D21" s="64" t="s">
        <v>322</v>
      </c>
      <c r="E21" s="64"/>
      <c r="F21" s="65"/>
      <c r="G21" s="64"/>
      <c r="H21" s="64"/>
      <c r="I21" s="66">
        <v>46454.44</v>
      </c>
      <c r="J21" s="67">
        <v>0.25446328114404082</v>
      </c>
    </row>
    <row r="22" spans="1:10" x14ac:dyDescent="0.15">
      <c r="A22" s="85" t="s">
        <v>23</v>
      </c>
      <c r="B22" s="85"/>
      <c r="C22" s="85"/>
      <c r="D22" s="64" t="s">
        <v>323</v>
      </c>
      <c r="E22" s="64"/>
      <c r="F22" s="65"/>
      <c r="G22" s="64"/>
      <c r="H22" s="64"/>
      <c r="I22" s="66">
        <v>5335.33</v>
      </c>
      <c r="J22" s="67">
        <v>2.922531361450564E-2</v>
      </c>
    </row>
    <row r="23" spans="1:10" x14ac:dyDescent="0.15">
      <c r="A23" s="85" t="s">
        <v>24</v>
      </c>
      <c r="B23" s="85"/>
      <c r="C23" s="85"/>
      <c r="D23" s="64" t="s">
        <v>324</v>
      </c>
      <c r="E23" s="64"/>
      <c r="F23" s="65"/>
      <c r="G23" s="64"/>
      <c r="H23" s="64"/>
      <c r="I23" s="66">
        <v>276.95999999999998</v>
      </c>
      <c r="J23" s="67">
        <v>1.5171025707263622E-3</v>
      </c>
    </row>
    <row r="24" spans="1:10" x14ac:dyDescent="0.15">
      <c r="A24" s="70" t="s">
        <v>325</v>
      </c>
      <c r="B24" s="70" t="s">
        <v>326</v>
      </c>
      <c r="C24" s="70" t="s">
        <v>18</v>
      </c>
      <c r="D24" s="68" t="s">
        <v>327</v>
      </c>
      <c r="E24" s="70" t="s">
        <v>12</v>
      </c>
      <c r="F24" s="69">
        <v>15.18</v>
      </c>
      <c r="G24" s="71">
        <v>8.64</v>
      </c>
      <c r="H24" s="71">
        <v>10.8</v>
      </c>
      <c r="I24" s="71">
        <v>163.94</v>
      </c>
      <c r="J24" s="72">
        <v>8.9801341509560884E-4</v>
      </c>
    </row>
    <row r="25" spans="1:10" x14ac:dyDescent="0.15">
      <c r="A25" s="70" t="s">
        <v>328</v>
      </c>
      <c r="B25" s="70" t="s">
        <v>64</v>
      </c>
      <c r="C25" s="70" t="s">
        <v>18</v>
      </c>
      <c r="D25" s="68" t="s">
        <v>329</v>
      </c>
      <c r="E25" s="70" t="s">
        <v>12</v>
      </c>
      <c r="F25" s="69">
        <v>11.58</v>
      </c>
      <c r="G25" s="71">
        <v>7.81</v>
      </c>
      <c r="H25" s="71">
        <v>9.76</v>
      </c>
      <c r="I25" s="71">
        <v>113.02</v>
      </c>
      <c r="J25" s="72">
        <v>6.1908915563075337E-4</v>
      </c>
    </row>
    <row r="26" spans="1:10" x14ac:dyDescent="0.15">
      <c r="A26" s="85" t="s">
        <v>26</v>
      </c>
      <c r="B26" s="85"/>
      <c r="C26" s="85"/>
      <c r="D26" s="64" t="s">
        <v>330</v>
      </c>
      <c r="E26" s="64"/>
      <c r="F26" s="65"/>
      <c r="G26" s="64"/>
      <c r="H26" s="64"/>
      <c r="I26" s="66">
        <v>2424.35</v>
      </c>
      <c r="J26" s="67">
        <v>1.3279851304666581E-2</v>
      </c>
    </row>
    <row r="27" spans="1:10" ht="42" x14ac:dyDescent="0.15">
      <c r="A27" s="70" t="s">
        <v>331</v>
      </c>
      <c r="B27" s="70" t="s">
        <v>332</v>
      </c>
      <c r="C27" s="70" t="s">
        <v>14</v>
      </c>
      <c r="D27" s="68" t="s">
        <v>333</v>
      </c>
      <c r="E27" s="70" t="s">
        <v>12</v>
      </c>
      <c r="F27" s="69">
        <v>9.9600000000000009</v>
      </c>
      <c r="G27" s="71">
        <v>133.88</v>
      </c>
      <c r="H27" s="71">
        <v>167.35</v>
      </c>
      <c r="I27" s="71">
        <v>1666.8</v>
      </c>
      <c r="J27" s="72">
        <v>9.130223010133956E-3</v>
      </c>
    </row>
    <row r="28" spans="1:10" ht="21" x14ac:dyDescent="0.15">
      <c r="A28" s="70" t="s">
        <v>334</v>
      </c>
      <c r="B28" s="70" t="s">
        <v>335</v>
      </c>
      <c r="C28" s="70" t="s">
        <v>18</v>
      </c>
      <c r="D28" s="68" t="s">
        <v>336</v>
      </c>
      <c r="E28" s="70" t="s">
        <v>12</v>
      </c>
      <c r="F28" s="69">
        <v>19.920000000000002</v>
      </c>
      <c r="G28" s="71">
        <v>17.989999999999998</v>
      </c>
      <c r="H28" s="71">
        <v>22.48</v>
      </c>
      <c r="I28" s="71">
        <v>447.8</v>
      </c>
      <c r="J28" s="72">
        <v>2.4529120853959596E-3</v>
      </c>
    </row>
    <row r="29" spans="1:10" ht="21" x14ac:dyDescent="0.15">
      <c r="A29" s="70" t="s">
        <v>337</v>
      </c>
      <c r="B29" s="70" t="s">
        <v>60</v>
      </c>
      <c r="C29" s="70" t="s">
        <v>14</v>
      </c>
      <c r="D29" s="68" t="s">
        <v>338</v>
      </c>
      <c r="E29" s="70" t="s">
        <v>12</v>
      </c>
      <c r="F29" s="69">
        <v>19.920000000000002</v>
      </c>
      <c r="G29" s="71">
        <v>12.44</v>
      </c>
      <c r="H29" s="71">
        <v>15.55</v>
      </c>
      <c r="I29" s="71">
        <v>309.75</v>
      </c>
      <c r="J29" s="72">
        <v>1.6967162091366648E-3</v>
      </c>
    </row>
    <row r="30" spans="1:10" x14ac:dyDescent="0.15">
      <c r="A30" s="85" t="s">
        <v>27</v>
      </c>
      <c r="B30" s="85"/>
      <c r="C30" s="85"/>
      <c r="D30" s="64" t="s">
        <v>63</v>
      </c>
      <c r="E30" s="64"/>
      <c r="F30" s="65"/>
      <c r="G30" s="64"/>
      <c r="H30" s="64"/>
      <c r="I30" s="66">
        <v>1460.28</v>
      </c>
      <c r="J30" s="67">
        <v>7.9989693167977043E-3</v>
      </c>
    </row>
    <row r="31" spans="1:10" ht="21" x14ac:dyDescent="0.15">
      <c r="A31" s="70" t="s">
        <v>339</v>
      </c>
      <c r="B31" s="70" t="s">
        <v>340</v>
      </c>
      <c r="C31" s="70" t="s">
        <v>18</v>
      </c>
      <c r="D31" s="68" t="s">
        <v>341</v>
      </c>
      <c r="E31" s="70" t="s">
        <v>12</v>
      </c>
      <c r="F31" s="69">
        <v>1.68</v>
      </c>
      <c r="G31" s="71">
        <v>695.38</v>
      </c>
      <c r="H31" s="71">
        <v>869.22</v>
      </c>
      <c r="I31" s="71">
        <v>1460.28</v>
      </c>
      <c r="J31" s="72">
        <v>7.9989693167977043E-3</v>
      </c>
    </row>
    <row r="32" spans="1:10" x14ac:dyDescent="0.15">
      <c r="A32" s="85" t="s">
        <v>342</v>
      </c>
      <c r="B32" s="85"/>
      <c r="C32" s="85"/>
      <c r="D32" s="64" t="s">
        <v>343</v>
      </c>
      <c r="E32" s="64"/>
      <c r="F32" s="65"/>
      <c r="G32" s="64"/>
      <c r="H32" s="64"/>
      <c r="I32" s="66">
        <v>1173.74</v>
      </c>
      <c r="J32" s="67">
        <v>6.4293904223149921E-3</v>
      </c>
    </row>
    <row r="33" spans="1:10" ht="21" x14ac:dyDescent="0.15">
      <c r="A33" s="70" t="s">
        <v>344</v>
      </c>
      <c r="B33" s="70" t="s">
        <v>345</v>
      </c>
      <c r="C33" s="70" t="s">
        <v>18</v>
      </c>
      <c r="D33" s="68" t="s">
        <v>346</v>
      </c>
      <c r="E33" s="70" t="s">
        <v>12</v>
      </c>
      <c r="F33" s="69">
        <v>11.58</v>
      </c>
      <c r="G33" s="71">
        <v>81.09</v>
      </c>
      <c r="H33" s="71">
        <v>101.36</v>
      </c>
      <c r="I33" s="71">
        <v>1173.74</v>
      </c>
      <c r="J33" s="72">
        <v>6.4293904223149921E-3</v>
      </c>
    </row>
    <row r="34" spans="1:10" x14ac:dyDescent="0.15">
      <c r="A34" s="85" t="s">
        <v>28</v>
      </c>
      <c r="B34" s="85"/>
      <c r="C34" s="85"/>
      <c r="D34" s="64" t="s">
        <v>347</v>
      </c>
      <c r="E34" s="64"/>
      <c r="F34" s="65"/>
      <c r="G34" s="64"/>
      <c r="H34" s="64"/>
      <c r="I34" s="66">
        <v>12455.28</v>
      </c>
      <c r="J34" s="67">
        <v>6.8226232333610068E-2</v>
      </c>
    </row>
    <row r="35" spans="1:10" x14ac:dyDescent="0.15">
      <c r="A35" s="85" t="s">
        <v>29</v>
      </c>
      <c r="B35" s="85"/>
      <c r="C35" s="85"/>
      <c r="D35" s="64" t="s">
        <v>324</v>
      </c>
      <c r="E35" s="64"/>
      <c r="F35" s="65"/>
      <c r="G35" s="64"/>
      <c r="H35" s="64"/>
      <c r="I35" s="66">
        <v>95.68</v>
      </c>
      <c r="J35" s="67">
        <v>5.2410591409264269E-4</v>
      </c>
    </row>
    <row r="36" spans="1:10" x14ac:dyDescent="0.15">
      <c r="A36" s="70" t="s">
        <v>348</v>
      </c>
      <c r="B36" s="70" t="s">
        <v>326</v>
      </c>
      <c r="C36" s="70" t="s">
        <v>18</v>
      </c>
      <c r="D36" s="68" t="s">
        <v>327</v>
      </c>
      <c r="E36" s="70" t="s">
        <v>12</v>
      </c>
      <c r="F36" s="69">
        <v>1.35</v>
      </c>
      <c r="G36" s="71">
        <v>8.64</v>
      </c>
      <c r="H36" s="71">
        <v>10.8</v>
      </c>
      <c r="I36" s="71">
        <v>14.58</v>
      </c>
      <c r="J36" s="72">
        <v>7.986480170851516E-5</v>
      </c>
    </row>
    <row r="37" spans="1:10" x14ac:dyDescent="0.15">
      <c r="A37" s="70" t="s">
        <v>349</v>
      </c>
      <c r="B37" s="70" t="s">
        <v>64</v>
      </c>
      <c r="C37" s="70" t="s">
        <v>18</v>
      </c>
      <c r="D37" s="68" t="s">
        <v>329</v>
      </c>
      <c r="E37" s="70" t="s">
        <v>12</v>
      </c>
      <c r="F37" s="69">
        <v>8.31</v>
      </c>
      <c r="G37" s="71">
        <v>7.81</v>
      </c>
      <c r="H37" s="71">
        <v>9.76</v>
      </c>
      <c r="I37" s="71">
        <v>81.099999999999994</v>
      </c>
      <c r="J37" s="72">
        <v>4.4424111238412756E-4</v>
      </c>
    </row>
    <row r="38" spans="1:10" x14ac:dyDescent="0.15">
      <c r="A38" s="85" t="s">
        <v>31</v>
      </c>
      <c r="B38" s="85"/>
      <c r="C38" s="85"/>
      <c r="D38" s="64" t="s">
        <v>330</v>
      </c>
      <c r="E38" s="64"/>
      <c r="F38" s="65"/>
      <c r="G38" s="64"/>
      <c r="H38" s="64"/>
      <c r="I38" s="66">
        <v>9621.7000000000007</v>
      </c>
      <c r="J38" s="67">
        <v>5.2704743662470535E-2</v>
      </c>
    </row>
    <row r="39" spans="1:10" ht="31.5" x14ac:dyDescent="0.15">
      <c r="A39" s="70" t="s">
        <v>350</v>
      </c>
      <c r="B39" s="70" t="s">
        <v>351</v>
      </c>
      <c r="C39" s="70" t="s">
        <v>14</v>
      </c>
      <c r="D39" s="68" t="s">
        <v>352</v>
      </c>
      <c r="E39" s="70" t="s">
        <v>12</v>
      </c>
      <c r="F39" s="69">
        <v>27.61</v>
      </c>
      <c r="G39" s="71">
        <v>258.36</v>
      </c>
      <c r="H39" s="71">
        <v>322.95</v>
      </c>
      <c r="I39" s="71">
        <v>8916.64</v>
      </c>
      <c r="J39" s="72">
        <v>4.8842639609479745E-2</v>
      </c>
    </row>
    <row r="40" spans="1:10" ht="21" x14ac:dyDescent="0.15">
      <c r="A40" s="70" t="s">
        <v>353</v>
      </c>
      <c r="B40" s="70" t="s">
        <v>335</v>
      </c>
      <c r="C40" s="70" t="s">
        <v>18</v>
      </c>
      <c r="D40" s="68" t="s">
        <v>336</v>
      </c>
      <c r="E40" s="70" t="s">
        <v>12</v>
      </c>
      <c r="F40" s="69">
        <v>18.54</v>
      </c>
      <c r="G40" s="71">
        <v>17.989999999999998</v>
      </c>
      <c r="H40" s="71">
        <v>22.48</v>
      </c>
      <c r="I40" s="71">
        <v>416.77</v>
      </c>
      <c r="J40" s="72">
        <v>2.2829391912248193E-3</v>
      </c>
    </row>
    <row r="41" spans="1:10" ht="21" x14ac:dyDescent="0.15">
      <c r="A41" s="70" t="s">
        <v>354</v>
      </c>
      <c r="B41" s="70" t="s">
        <v>60</v>
      </c>
      <c r="C41" s="70" t="s">
        <v>14</v>
      </c>
      <c r="D41" s="68" t="s">
        <v>338</v>
      </c>
      <c r="E41" s="70" t="s">
        <v>12</v>
      </c>
      <c r="F41" s="69">
        <v>18.54</v>
      </c>
      <c r="G41" s="71">
        <v>12.44</v>
      </c>
      <c r="H41" s="71">
        <v>15.55</v>
      </c>
      <c r="I41" s="71">
        <v>288.29000000000002</v>
      </c>
      <c r="J41" s="72">
        <v>1.5791648617659697E-3</v>
      </c>
    </row>
    <row r="42" spans="1:10" x14ac:dyDescent="0.15">
      <c r="A42" s="85" t="s">
        <v>32</v>
      </c>
      <c r="B42" s="85"/>
      <c r="C42" s="85"/>
      <c r="D42" s="64" t="s">
        <v>63</v>
      </c>
      <c r="E42" s="64"/>
      <c r="F42" s="65"/>
      <c r="G42" s="64"/>
      <c r="H42" s="64"/>
      <c r="I42" s="66">
        <v>1460.28</v>
      </c>
      <c r="J42" s="67">
        <v>7.9989693167977043E-3</v>
      </c>
    </row>
    <row r="43" spans="1:10" ht="21" x14ac:dyDescent="0.15">
      <c r="A43" s="70" t="s">
        <v>355</v>
      </c>
      <c r="B43" s="70" t="s">
        <v>340</v>
      </c>
      <c r="C43" s="70" t="s">
        <v>18</v>
      </c>
      <c r="D43" s="68" t="s">
        <v>341</v>
      </c>
      <c r="E43" s="70" t="s">
        <v>12</v>
      </c>
      <c r="F43" s="69">
        <v>1.68</v>
      </c>
      <c r="G43" s="71">
        <v>695.38</v>
      </c>
      <c r="H43" s="71">
        <v>869.22</v>
      </c>
      <c r="I43" s="71">
        <v>1460.28</v>
      </c>
      <c r="J43" s="72">
        <v>7.9989693167977043E-3</v>
      </c>
    </row>
    <row r="44" spans="1:10" x14ac:dyDescent="0.15">
      <c r="A44" s="85" t="s">
        <v>356</v>
      </c>
      <c r="B44" s="85"/>
      <c r="C44" s="85"/>
      <c r="D44" s="64" t="s">
        <v>357</v>
      </c>
      <c r="E44" s="64"/>
      <c r="F44" s="65"/>
      <c r="G44" s="64"/>
      <c r="H44" s="64"/>
      <c r="I44" s="66">
        <v>103.88</v>
      </c>
      <c r="J44" s="67">
        <v>5.6902301793419448E-4</v>
      </c>
    </row>
    <row r="45" spans="1:10" ht="31.5" x14ac:dyDescent="0.15">
      <c r="A45" s="70" t="s">
        <v>358</v>
      </c>
      <c r="B45" s="70" t="s">
        <v>55</v>
      </c>
      <c r="C45" s="70" t="s">
        <v>14</v>
      </c>
      <c r="D45" s="68" t="s">
        <v>359</v>
      </c>
      <c r="E45" s="70" t="s">
        <v>12</v>
      </c>
      <c r="F45" s="69">
        <v>1.35</v>
      </c>
      <c r="G45" s="71">
        <v>4.57</v>
      </c>
      <c r="H45" s="71">
        <v>5.71</v>
      </c>
      <c r="I45" s="71">
        <v>7.7</v>
      </c>
      <c r="J45" s="72">
        <v>4.2178256046335171E-5</v>
      </c>
    </row>
    <row r="46" spans="1:10" ht="42" x14ac:dyDescent="0.15">
      <c r="A46" s="70" t="s">
        <v>360</v>
      </c>
      <c r="B46" s="70" t="s">
        <v>153</v>
      </c>
      <c r="C46" s="70" t="s">
        <v>14</v>
      </c>
      <c r="D46" s="68" t="s">
        <v>154</v>
      </c>
      <c r="E46" s="70" t="s">
        <v>12</v>
      </c>
      <c r="F46" s="69">
        <v>1.35</v>
      </c>
      <c r="G46" s="71">
        <v>22.68</v>
      </c>
      <c r="H46" s="71">
        <v>28.35</v>
      </c>
      <c r="I46" s="71">
        <v>38.270000000000003</v>
      </c>
      <c r="J46" s="72">
        <v>2.0963141024587622E-4</v>
      </c>
    </row>
    <row r="47" spans="1:10" ht="21" x14ac:dyDescent="0.15">
      <c r="A47" s="70" t="s">
        <v>361</v>
      </c>
      <c r="B47" s="70" t="s">
        <v>362</v>
      </c>
      <c r="C47" s="70" t="s">
        <v>14</v>
      </c>
      <c r="D47" s="68" t="s">
        <v>363</v>
      </c>
      <c r="E47" s="70" t="s">
        <v>12</v>
      </c>
      <c r="F47" s="69">
        <v>1.35</v>
      </c>
      <c r="G47" s="71">
        <v>3.91</v>
      </c>
      <c r="H47" s="71">
        <v>4.88</v>
      </c>
      <c r="I47" s="71">
        <v>6.58</v>
      </c>
      <c r="J47" s="72">
        <v>3.6043236985050053E-5</v>
      </c>
    </row>
    <row r="48" spans="1:10" ht="21" x14ac:dyDescent="0.15">
      <c r="A48" s="70" t="s">
        <v>364</v>
      </c>
      <c r="B48" s="70" t="s">
        <v>335</v>
      </c>
      <c r="C48" s="70" t="s">
        <v>18</v>
      </c>
      <c r="D48" s="68" t="s">
        <v>336</v>
      </c>
      <c r="E48" s="70" t="s">
        <v>12</v>
      </c>
      <c r="F48" s="69">
        <v>1.35</v>
      </c>
      <c r="G48" s="71">
        <v>17.989999999999998</v>
      </c>
      <c r="H48" s="71">
        <v>22.48</v>
      </c>
      <c r="I48" s="71">
        <v>30.34</v>
      </c>
      <c r="J48" s="72">
        <v>1.6619328421374144E-4</v>
      </c>
    </row>
    <row r="49" spans="1:10" ht="21" x14ac:dyDescent="0.15">
      <c r="A49" s="70" t="s">
        <v>365</v>
      </c>
      <c r="B49" s="70" t="s">
        <v>60</v>
      </c>
      <c r="C49" s="70" t="s">
        <v>14</v>
      </c>
      <c r="D49" s="68" t="s">
        <v>338</v>
      </c>
      <c r="E49" s="70" t="s">
        <v>12</v>
      </c>
      <c r="F49" s="69">
        <v>1.35</v>
      </c>
      <c r="G49" s="71">
        <v>12.44</v>
      </c>
      <c r="H49" s="71">
        <v>15.55</v>
      </c>
      <c r="I49" s="71">
        <v>20.99</v>
      </c>
      <c r="J49" s="72">
        <v>1.1497683044319158E-4</v>
      </c>
    </row>
    <row r="50" spans="1:10" x14ac:dyDescent="0.15">
      <c r="A50" s="85" t="s">
        <v>366</v>
      </c>
      <c r="B50" s="85"/>
      <c r="C50" s="85"/>
      <c r="D50" s="64" t="s">
        <v>343</v>
      </c>
      <c r="E50" s="64"/>
      <c r="F50" s="65"/>
      <c r="G50" s="64"/>
      <c r="H50" s="64"/>
      <c r="I50" s="66">
        <v>1173.74</v>
      </c>
      <c r="J50" s="67">
        <v>6.4293904223149921E-3</v>
      </c>
    </row>
    <row r="51" spans="1:10" ht="21" x14ac:dyDescent="0.15">
      <c r="A51" s="70" t="s">
        <v>367</v>
      </c>
      <c r="B51" s="70" t="s">
        <v>345</v>
      </c>
      <c r="C51" s="70" t="s">
        <v>18</v>
      </c>
      <c r="D51" s="68" t="s">
        <v>346</v>
      </c>
      <c r="E51" s="70" t="s">
        <v>12</v>
      </c>
      <c r="F51" s="69">
        <v>11.58</v>
      </c>
      <c r="G51" s="71">
        <v>81.09</v>
      </c>
      <c r="H51" s="71">
        <v>101.36</v>
      </c>
      <c r="I51" s="71">
        <v>1173.74</v>
      </c>
      <c r="J51" s="72">
        <v>6.4293904223149921E-3</v>
      </c>
    </row>
    <row r="52" spans="1:10" x14ac:dyDescent="0.15">
      <c r="A52" s="85" t="s">
        <v>33</v>
      </c>
      <c r="B52" s="85"/>
      <c r="C52" s="85"/>
      <c r="D52" s="64" t="s">
        <v>368</v>
      </c>
      <c r="E52" s="64"/>
      <c r="F52" s="65"/>
      <c r="G52" s="64"/>
      <c r="H52" s="64"/>
      <c r="I52" s="66">
        <v>13589.69</v>
      </c>
      <c r="J52" s="67">
        <v>7.4440184988353322E-2</v>
      </c>
    </row>
    <row r="53" spans="1:10" x14ac:dyDescent="0.15">
      <c r="A53" s="85" t="s">
        <v>34</v>
      </c>
      <c r="B53" s="85"/>
      <c r="C53" s="85"/>
      <c r="D53" s="64" t="s">
        <v>324</v>
      </c>
      <c r="E53" s="64"/>
      <c r="F53" s="65"/>
      <c r="G53" s="64"/>
      <c r="H53" s="64"/>
      <c r="I53" s="66">
        <v>824.4</v>
      </c>
      <c r="J53" s="67">
        <v>4.5158122447530799E-3</v>
      </c>
    </row>
    <row r="54" spans="1:10" x14ac:dyDescent="0.15">
      <c r="A54" s="70" t="s">
        <v>369</v>
      </c>
      <c r="B54" s="70" t="s">
        <v>326</v>
      </c>
      <c r="C54" s="70" t="s">
        <v>18</v>
      </c>
      <c r="D54" s="68" t="s">
        <v>327</v>
      </c>
      <c r="E54" s="70" t="s">
        <v>12</v>
      </c>
      <c r="F54" s="69">
        <v>11.43</v>
      </c>
      <c r="G54" s="71">
        <v>8.64</v>
      </c>
      <c r="H54" s="71">
        <v>10.8</v>
      </c>
      <c r="I54" s="71">
        <v>123.44</v>
      </c>
      <c r="J54" s="72">
        <v>6.761667436830667E-4</v>
      </c>
    </row>
    <row r="55" spans="1:10" x14ac:dyDescent="0.15">
      <c r="A55" s="70" t="s">
        <v>370</v>
      </c>
      <c r="B55" s="70" t="s">
        <v>64</v>
      </c>
      <c r="C55" s="70" t="s">
        <v>18</v>
      </c>
      <c r="D55" s="68" t="s">
        <v>329</v>
      </c>
      <c r="E55" s="70" t="s">
        <v>12</v>
      </c>
      <c r="F55" s="69">
        <v>71.819999999999993</v>
      </c>
      <c r="G55" s="71">
        <v>7.81</v>
      </c>
      <c r="H55" s="71">
        <v>9.76</v>
      </c>
      <c r="I55" s="71">
        <v>700.96</v>
      </c>
      <c r="J55" s="72">
        <v>3.8396455010700132E-3</v>
      </c>
    </row>
    <row r="56" spans="1:10" x14ac:dyDescent="0.15">
      <c r="A56" s="85" t="s">
        <v>35</v>
      </c>
      <c r="B56" s="85"/>
      <c r="C56" s="85"/>
      <c r="D56" s="64" t="s">
        <v>357</v>
      </c>
      <c r="E56" s="64"/>
      <c r="F56" s="65"/>
      <c r="G56" s="64"/>
      <c r="H56" s="64"/>
      <c r="I56" s="66">
        <v>5485.62</v>
      </c>
      <c r="J56" s="67">
        <v>3.0048556484791836E-2</v>
      </c>
    </row>
    <row r="57" spans="1:10" ht="31.5" x14ac:dyDescent="0.15">
      <c r="A57" s="70" t="s">
        <v>371</v>
      </c>
      <c r="B57" s="70" t="s">
        <v>55</v>
      </c>
      <c r="C57" s="70" t="s">
        <v>14</v>
      </c>
      <c r="D57" s="68" t="s">
        <v>359</v>
      </c>
      <c r="E57" s="70" t="s">
        <v>12</v>
      </c>
      <c r="F57" s="69">
        <v>71.27</v>
      </c>
      <c r="G57" s="71">
        <v>4.57</v>
      </c>
      <c r="H57" s="71">
        <v>5.71</v>
      </c>
      <c r="I57" s="71">
        <v>406.95</v>
      </c>
      <c r="J57" s="72">
        <v>2.2291482205267659E-3</v>
      </c>
    </row>
    <row r="58" spans="1:10" ht="42" x14ac:dyDescent="0.15">
      <c r="A58" s="70" t="s">
        <v>372</v>
      </c>
      <c r="B58" s="70" t="s">
        <v>153</v>
      </c>
      <c r="C58" s="70" t="s">
        <v>14</v>
      </c>
      <c r="D58" s="68" t="s">
        <v>154</v>
      </c>
      <c r="E58" s="70" t="s">
        <v>12</v>
      </c>
      <c r="F58" s="69">
        <v>71.27</v>
      </c>
      <c r="G58" s="71">
        <v>22.68</v>
      </c>
      <c r="H58" s="71">
        <v>28.35</v>
      </c>
      <c r="I58" s="71">
        <v>2020.5</v>
      </c>
      <c r="J58" s="72">
        <v>1.1067683940470157E-2</v>
      </c>
    </row>
    <row r="59" spans="1:10" ht="21" x14ac:dyDescent="0.15">
      <c r="A59" s="70" t="s">
        <v>373</v>
      </c>
      <c r="B59" s="70" t="s">
        <v>362</v>
      </c>
      <c r="C59" s="70" t="s">
        <v>14</v>
      </c>
      <c r="D59" s="68" t="s">
        <v>363</v>
      </c>
      <c r="E59" s="70" t="s">
        <v>12</v>
      </c>
      <c r="F59" s="69">
        <v>71.27</v>
      </c>
      <c r="G59" s="71">
        <v>3.91</v>
      </c>
      <c r="H59" s="71">
        <v>4.88</v>
      </c>
      <c r="I59" s="71">
        <v>347.79</v>
      </c>
      <c r="J59" s="72">
        <v>1.9050877493967415E-3</v>
      </c>
    </row>
    <row r="60" spans="1:10" ht="21" x14ac:dyDescent="0.15">
      <c r="A60" s="70" t="s">
        <v>374</v>
      </c>
      <c r="B60" s="70" t="s">
        <v>335</v>
      </c>
      <c r="C60" s="70" t="s">
        <v>18</v>
      </c>
      <c r="D60" s="68" t="s">
        <v>336</v>
      </c>
      <c r="E60" s="70" t="s">
        <v>12</v>
      </c>
      <c r="F60" s="69">
        <v>71.27</v>
      </c>
      <c r="G60" s="71">
        <v>17.989999999999998</v>
      </c>
      <c r="H60" s="71">
        <v>22.48</v>
      </c>
      <c r="I60" s="71">
        <v>1602.14</v>
      </c>
      <c r="J60" s="72">
        <v>8.7760352132565493E-3</v>
      </c>
    </row>
    <row r="61" spans="1:10" ht="21" x14ac:dyDescent="0.15">
      <c r="A61" s="70" t="s">
        <v>375</v>
      </c>
      <c r="B61" s="70" t="s">
        <v>60</v>
      </c>
      <c r="C61" s="70" t="s">
        <v>14</v>
      </c>
      <c r="D61" s="68" t="s">
        <v>338</v>
      </c>
      <c r="E61" s="70" t="s">
        <v>12</v>
      </c>
      <c r="F61" s="69">
        <v>71.27</v>
      </c>
      <c r="G61" s="71">
        <v>12.44</v>
      </c>
      <c r="H61" s="71">
        <v>15.55</v>
      </c>
      <c r="I61" s="71">
        <v>1108.24</v>
      </c>
      <c r="J61" s="72">
        <v>6.0706013611416219E-3</v>
      </c>
    </row>
    <row r="62" spans="1:10" x14ac:dyDescent="0.15">
      <c r="A62" s="85" t="s">
        <v>36</v>
      </c>
      <c r="B62" s="85"/>
      <c r="C62" s="85"/>
      <c r="D62" s="64" t="s">
        <v>343</v>
      </c>
      <c r="E62" s="64"/>
      <c r="F62" s="65"/>
      <c r="G62" s="64"/>
      <c r="H62" s="64"/>
      <c r="I62" s="66">
        <v>7279.67</v>
      </c>
      <c r="J62" s="67">
        <v>3.9875816258808407E-2</v>
      </c>
    </row>
    <row r="63" spans="1:10" ht="21" x14ac:dyDescent="0.15">
      <c r="A63" s="70" t="s">
        <v>376</v>
      </c>
      <c r="B63" s="70" t="s">
        <v>345</v>
      </c>
      <c r="C63" s="70" t="s">
        <v>18</v>
      </c>
      <c r="D63" s="68" t="s">
        <v>346</v>
      </c>
      <c r="E63" s="70" t="s">
        <v>12</v>
      </c>
      <c r="F63" s="69">
        <v>71.819999999999993</v>
      </c>
      <c r="G63" s="71">
        <v>81.09</v>
      </c>
      <c r="H63" s="71">
        <v>101.36</v>
      </c>
      <c r="I63" s="71">
        <v>7279.67</v>
      </c>
      <c r="J63" s="72">
        <v>3.9875816258808407E-2</v>
      </c>
    </row>
    <row r="64" spans="1:10" x14ac:dyDescent="0.15">
      <c r="A64" s="85" t="s">
        <v>147</v>
      </c>
      <c r="B64" s="85"/>
      <c r="C64" s="85"/>
      <c r="D64" s="64" t="s">
        <v>377</v>
      </c>
      <c r="E64" s="64"/>
      <c r="F64" s="65"/>
      <c r="G64" s="64"/>
      <c r="H64" s="64"/>
      <c r="I64" s="66">
        <v>15074.14</v>
      </c>
      <c r="J64" s="67">
        <v>8.2571550207571801E-2</v>
      </c>
    </row>
    <row r="65" spans="1:10" x14ac:dyDescent="0.15">
      <c r="A65" s="85" t="s">
        <v>148</v>
      </c>
      <c r="B65" s="85"/>
      <c r="C65" s="85"/>
      <c r="D65" s="64" t="s">
        <v>324</v>
      </c>
      <c r="E65" s="64"/>
      <c r="F65" s="65"/>
      <c r="G65" s="64"/>
      <c r="H65" s="64"/>
      <c r="I65" s="66">
        <v>418.92</v>
      </c>
      <c r="J65" s="67">
        <v>2.2947162367442505E-3</v>
      </c>
    </row>
    <row r="66" spans="1:10" x14ac:dyDescent="0.15">
      <c r="A66" s="70" t="s">
        <v>378</v>
      </c>
      <c r="B66" s="70" t="s">
        <v>326</v>
      </c>
      <c r="C66" s="70" t="s">
        <v>18</v>
      </c>
      <c r="D66" s="68" t="s">
        <v>327</v>
      </c>
      <c r="E66" s="70" t="s">
        <v>12</v>
      </c>
      <c r="F66" s="69">
        <v>8.1</v>
      </c>
      <c r="G66" s="71">
        <v>8.64</v>
      </c>
      <c r="H66" s="71">
        <v>10.8</v>
      </c>
      <c r="I66" s="71">
        <v>87.48</v>
      </c>
      <c r="J66" s="72">
        <v>4.7918881025109101E-4</v>
      </c>
    </row>
    <row r="67" spans="1:10" x14ac:dyDescent="0.15">
      <c r="A67" s="70" t="s">
        <v>379</v>
      </c>
      <c r="B67" s="70" t="s">
        <v>64</v>
      </c>
      <c r="C67" s="70" t="s">
        <v>18</v>
      </c>
      <c r="D67" s="68" t="s">
        <v>329</v>
      </c>
      <c r="E67" s="70" t="s">
        <v>12</v>
      </c>
      <c r="F67" s="69">
        <v>33.96</v>
      </c>
      <c r="G67" s="71">
        <v>7.81</v>
      </c>
      <c r="H67" s="71">
        <v>9.76</v>
      </c>
      <c r="I67" s="71">
        <v>331.44</v>
      </c>
      <c r="J67" s="72">
        <v>1.8155274264931595E-3</v>
      </c>
    </row>
    <row r="68" spans="1:10" x14ac:dyDescent="0.15">
      <c r="A68" s="85" t="s">
        <v>149</v>
      </c>
      <c r="B68" s="85"/>
      <c r="C68" s="85"/>
      <c r="D68" s="64" t="s">
        <v>330</v>
      </c>
      <c r="E68" s="64"/>
      <c r="F68" s="65"/>
      <c r="G68" s="64"/>
      <c r="H68" s="64"/>
      <c r="I68" s="66">
        <v>9129.33</v>
      </c>
      <c r="J68" s="67">
        <v>5.0007690684608967E-2</v>
      </c>
    </row>
    <row r="69" spans="1:10" ht="31.5" x14ac:dyDescent="0.15">
      <c r="A69" s="70" t="s">
        <v>380</v>
      </c>
      <c r="B69" s="70" t="s">
        <v>351</v>
      </c>
      <c r="C69" s="70" t="s">
        <v>14</v>
      </c>
      <c r="D69" s="68" t="s">
        <v>352</v>
      </c>
      <c r="E69" s="70" t="s">
        <v>12</v>
      </c>
      <c r="F69" s="69">
        <v>22.88</v>
      </c>
      <c r="G69" s="71">
        <v>258.36</v>
      </c>
      <c r="H69" s="71">
        <v>322.95</v>
      </c>
      <c r="I69" s="71">
        <v>7389.09</v>
      </c>
      <c r="J69" s="72">
        <v>4.0475185710313603E-2</v>
      </c>
    </row>
    <row r="70" spans="1:10" ht="21" x14ac:dyDescent="0.15">
      <c r="A70" s="70" t="s">
        <v>381</v>
      </c>
      <c r="B70" s="70" t="s">
        <v>335</v>
      </c>
      <c r="C70" s="70" t="s">
        <v>18</v>
      </c>
      <c r="D70" s="68" t="s">
        <v>336</v>
      </c>
      <c r="E70" s="70" t="s">
        <v>12</v>
      </c>
      <c r="F70" s="69">
        <v>45.76</v>
      </c>
      <c r="G70" s="71">
        <v>17.989999999999998</v>
      </c>
      <c r="H70" s="71">
        <v>22.48</v>
      </c>
      <c r="I70" s="71">
        <v>1028.68</v>
      </c>
      <c r="J70" s="72">
        <v>5.6347958999667614E-3</v>
      </c>
    </row>
    <row r="71" spans="1:10" ht="21" x14ac:dyDescent="0.15">
      <c r="A71" s="70" t="s">
        <v>382</v>
      </c>
      <c r="B71" s="70" t="s">
        <v>60</v>
      </c>
      <c r="C71" s="70" t="s">
        <v>14</v>
      </c>
      <c r="D71" s="68" t="s">
        <v>338</v>
      </c>
      <c r="E71" s="70" t="s">
        <v>12</v>
      </c>
      <c r="F71" s="69">
        <v>45.76</v>
      </c>
      <c r="G71" s="71">
        <v>12.44</v>
      </c>
      <c r="H71" s="71">
        <v>15.55</v>
      </c>
      <c r="I71" s="71">
        <v>711.56</v>
      </c>
      <c r="J71" s="72">
        <v>3.8977090743286045E-3</v>
      </c>
    </row>
    <row r="72" spans="1:10" x14ac:dyDescent="0.15">
      <c r="A72" s="85" t="s">
        <v>150</v>
      </c>
      <c r="B72" s="85"/>
      <c r="C72" s="85"/>
      <c r="D72" s="64" t="s">
        <v>357</v>
      </c>
      <c r="E72" s="64"/>
      <c r="F72" s="65"/>
      <c r="G72" s="64"/>
      <c r="H72" s="64"/>
      <c r="I72" s="66">
        <v>623.42999999999995</v>
      </c>
      <c r="J72" s="67">
        <v>3.4149597619437316E-3</v>
      </c>
    </row>
    <row r="73" spans="1:10" ht="31.5" x14ac:dyDescent="0.15">
      <c r="A73" s="70" t="s">
        <v>383</v>
      </c>
      <c r="B73" s="70" t="s">
        <v>55</v>
      </c>
      <c r="C73" s="70" t="s">
        <v>14</v>
      </c>
      <c r="D73" s="68" t="s">
        <v>359</v>
      </c>
      <c r="E73" s="70" t="s">
        <v>12</v>
      </c>
      <c r="F73" s="69">
        <v>8.1</v>
      </c>
      <c r="G73" s="71">
        <v>4.57</v>
      </c>
      <c r="H73" s="71">
        <v>5.71</v>
      </c>
      <c r="I73" s="71">
        <v>46.25</v>
      </c>
      <c r="J73" s="72">
        <v>2.5334342105753265E-4</v>
      </c>
    </row>
    <row r="74" spans="1:10" ht="42" x14ac:dyDescent="0.15">
      <c r="A74" s="70" t="s">
        <v>384</v>
      </c>
      <c r="B74" s="70" t="s">
        <v>153</v>
      </c>
      <c r="C74" s="70" t="s">
        <v>14</v>
      </c>
      <c r="D74" s="68" t="s">
        <v>154</v>
      </c>
      <c r="E74" s="70" t="s">
        <v>12</v>
      </c>
      <c r="F74" s="69">
        <v>8.1</v>
      </c>
      <c r="G74" s="71">
        <v>22.68</v>
      </c>
      <c r="H74" s="71">
        <v>28.35</v>
      </c>
      <c r="I74" s="71">
        <v>229.63</v>
      </c>
      <c r="J74" s="72">
        <v>1.2578432384311618E-3</v>
      </c>
    </row>
    <row r="75" spans="1:10" ht="21" x14ac:dyDescent="0.15">
      <c r="A75" s="70" t="s">
        <v>385</v>
      </c>
      <c r="B75" s="70" t="s">
        <v>362</v>
      </c>
      <c r="C75" s="70" t="s">
        <v>14</v>
      </c>
      <c r="D75" s="68" t="s">
        <v>363</v>
      </c>
      <c r="E75" s="70" t="s">
        <v>12</v>
      </c>
      <c r="F75" s="69">
        <v>8.1</v>
      </c>
      <c r="G75" s="71">
        <v>3.91</v>
      </c>
      <c r="H75" s="71">
        <v>4.88</v>
      </c>
      <c r="I75" s="71">
        <v>39.520000000000003</v>
      </c>
      <c r="J75" s="72">
        <v>2.1647852973391766E-4</v>
      </c>
    </row>
    <row r="76" spans="1:10" ht="21" x14ac:dyDescent="0.15">
      <c r="A76" s="70" t="s">
        <v>386</v>
      </c>
      <c r="B76" s="70" t="s">
        <v>335</v>
      </c>
      <c r="C76" s="70" t="s">
        <v>18</v>
      </c>
      <c r="D76" s="68" t="s">
        <v>336</v>
      </c>
      <c r="E76" s="70" t="s">
        <v>12</v>
      </c>
      <c r="F76" s="69">
        <v>8.1</v>
      </c>
      <c r="G76" s="71">
        <v>17.989999999999998</v>
      </c>
      <c r="H76" s="71">
        <v>22.48</v>
      </c>
      <c r="I76" s="71">
        <v>182.08</v>
      </c>
      <c r="J76" s="72">
        <v>9.9737881310606592E-4</v>
      </c>
    </row>
    <row r="77" spans="1:10" ht="21" x14ac:dyDescent="0.15">
      <c r="A77" s="70" t="s">
        <v>387</v>
      </c>
      <c r="B77" s="70" t="s">
        <v>60</v>
      </c>
      <c r="C77" s="70" t="s">
        <v>14</v>
      </c>
      <c r="D77" s="68" t="s">
        <v>338</v>
      </c>
      <c r="E77" s="70" t="s">
        <v>12</v>
      </c>
      <c r="F77" s="69">
        <v>8.1</v>
      </c>
      <c r="G77" s="71">
        <v>12.44</v>
      </c>
      <c r="H77" s="71">
        <v>15.55</v>
      </c>
      <c r="I77" s="71">
        <v>125.95</v>
      </c>
      <c r="J77" s="72">
        <v>6.8991575961505384E-4</v>
      </c>
    </row>
    <row r="78" spans="1:10" x14ac:dyDescent="0.15">
      <c r="A78" s="85" t="s">
        <v>388</v>
      </c>
      <c r="B78" s="85"/>
      <c r="C78" s="85"/>
      <c r="D78" s="64" t="s">
        <v>343</v>
      </c>
      <c r="E78" s="64"/>
      <c r="F78" s="65"/>
      <c r="G78" s="64"/>
      <c r="H78" s="64"/>
      <c r="I78" s="66">
        <v>3442.18</v>
      </c>
      <c r="J78" s="67">
        <v>1.8855214207477142E-2</v>
      </c>
    </row>
    <row r="79" spans="1:10" ht="21" x14ac:dyDescent="0.15">
      <c r="A79" s="70" t="s">
        <v>389</v>
      </c>
      <c r="B79" s="70" t="s">
        <v>345</v>
      </c>
      <c r="C79" s="70" t="s">
        <v>18</v>
      </c>
      <c r="D79" s="68" t="s">
        <v>346</v>
      </c>
      <c r="E79" s="70" t="s">
        <v>12</v>
      </c>
      <c r="F79" s="69">
        <v>33.96</v>
      </c>
      <c r="G79" s="71">
        <v>81.09</v>
      </c>
      <c r="H79" s="71">
        <v>101.36</v>
      </c>
      <c r="I79" s="71">
        <v>3442.18</v>
      </c>
      <c r="J79" s="72">
        <v>1.8855214207477142E-2</v>
      </c>
    </row>
    <row r="80" spans="1:10" x14ac:dyDescent="0.15">
      <c r="A80" s="85" t="s">
        <v>390</v>
      </c>
      <c r="B80" s="85"/>
      <c r="C80" s="85"/>
      <c r="D80" s="64" t="s">
        <v>63</v>
      </c>
      <c r="E80" s="64"/>
      <c r="F80" s="65"/>
      <c r="G80" s="64"/>
      <c r="H80" s="64"/>
      <c r="I80" s="66">
        <v>1460.28</v>
      </c>
      <c r="J80" s="67">
        <v>7.9989693167977043E-3</v>
      </c>
    </row>
    <row r="81" spans="1:10" ht="21" x14ac:dyDescent="0.15">
      <c r="A81" s="70" t="s">
        <v>391</v>
      </c>
      <c r="B81" s="70" t="s">
        <v>340</v>
      </c>
      <c r="C81" s="70" t="s">
        <v>18</v>
      </c>
      <c r="D81" s="68" t="s">
        <v>341</v>
      </c>
      <c r="E81" s="70" t="s">
        <v>12</v>
      </c>
      <c r="F81" s="69">
        <v>1.68</v>
      </c>
      <c r="G81" s="71">
        <v>695.38</v>
      </c>
      <c r="H81" s="71">
        <v>869.22</v>
      </c>
      <c r="I81" s="71">
        <v>1460.28</v>
      </c>
      <c r="J81" s="72">
        <v>7.9989693167977043E-3</v>
      </c>
    </row>
    <row r="82" spans="1:10" x14ac:dyDescent="0.15">
      <c r="A82" s="85" t="s">
        <v>37</v>
      </c>
      <c r="B82" s="85"/>
      <c r="C82" s="85"/>
      <c r="D82" s="64" t="s">
        <v>392</v>
      </c>
      <c r="E82" s="64"/>
      <c r="F82" s="65"/>
      <c r="G82" s="64"/>
      <c r="H82" s="64"/>
      <c r="I82" s="66">
        <v>32189.62</v>
      </c>
      <c r="J82" s="67">
        <v>0.17632493953171838</v>
      </c>
    </row>
    <row r="83" spans="1:10" x14ac:dyDescent="0.15">
      <c r="A83" s="85" t="s">
        <v>393</v>
      </c>
      <c r="B83" s="85"/>
      <c r="C83" s="85"/>
      <c r="D83" s="64" t="s">
        <v>394</v>
      </c>
      <c r="E83" s="64"/>
      <c r="F83" s="65"/>
      <c r="G83" s="64"/>
      <c r="H83" s="64"/>
      <c r="I83" s="66">
        <v>1589.79</v>
      </c>
      <c r="J83" s="67">
        <v>8.7083856727147007E-3</v>
      </c>
    </row>
    <row r="84" spans="1:10" ht="21" x14ac:dyDescent="0.15">
      <c r="A84" s="70" t="s">
        <v>38</v>
      </c>
      <c r="B84" s="70" t="s">
        <v>395</v>
      </c>
      <c r="C84" s="70" t="s">
        <v>396</v>
      </c>
      <c r="D84" s="68" t="s">
        <v>397</v>
      </c>
      <c r="E84" s="70" t="s">
        <v>43</v>
      </c>
      <c r="F84" s="69">
        <v>131.80000000000001</v>
      </c>
      <c r="G84" s="71">
        <v>8.98</v>
      </c>
      <c r="H84" s="71">
        <v>11.22</v>
      </c>
      <c r="I84" s="71">
        <v>1478.79</v>
      </c>
      <c r="J84" s="72">
        <v>8.100361462176622E-3</v>
      </c>
    </row>
    <row r="85" spans="1:10" ht="31.5" x14ac:dyDescent="0.15">
      <c r="A85" s="70" t="s">
        <v>39</v>
      </c>
      <c r="B85" s="70" t="s">
        <v>398</v>
      </c>
      <c r="C85" s="70" t="s">
        <v>14</v>
      </c>
      <c r="D85" s="68" t="s">
        <v>399</v>
      </c>
      <c r="E85" s="70" t="s">
        <v>43</v>
      </c>
      <c r="F85" s="69">
        <v>6</v>
      </c>
      <c r="G85" s="71">
        <v>14.8</v>
      </c>
      <c r="H85" s="71">
        <v>18.5</v>
      </c>
      <c r="I85" s="71">
        <v>111</v>
      </c>
      <c r="J85" s="72">
        <v>6.0802421053807838E-4</v>
      </c>
    </row>
    <row r="86" spans="1:10" x14ac:dyDescent="0.15">
      <c r="A86" s="85" t="s">
        <v>400</v>
      </c>
      <c r="B86" s="85"/>
      <c r="C86" s="85"/>
      <c r="D86" s="64" t="s">
        <v>401</v>
      </c>
      <c r="E86" s="64"/>
      <c r="F86" s="65"/>
      <c r="G86" s="64"/>
      <c r="H86" s="64"/>
      <c r="I86" s="66">
        <v>16752.18</v>
      </c>
      <c r="J86" s="67">
        <v>9.1763342516142224E-2</v>
      </c>
    </row>
    <row r="87" spans="1:10" ht="21" x14ac:dyDescent="0.15">
      <c r="A87" s="70" t="s">
        <v>402</v>
      </c>
      <c r="B87" s="70" t="s">
        <v>403</v>
      </c>
      <c r="C87" s="70" t="s">
        <v>404</v>
      </c>
      <c r="D87" s="68" t="s">
        <v>405</v>
      </c>
      <c r="E87" s="70" t="s">
        <v>43</v>
      </c>
      <c r="F87" s="69">
        <v>749.8</v>
      </c>
      <c r="G87" s="71">
        <v>6.74</v>
      </c>
      <c r="H87" s="71">
        <v>8.42</v>
      </c>
      <c r="I87" s="71">
        <v>6313.31</v>
      </c>
      <c r="J87" s="72">
        <v>3.4582390348037444E-2</v>
      </c>
    </row>
    <row r="88" spans="1:10" x14ac:dyDescent="0.15">
      <c r="A88" s="70" t="s">
        <v>406</v>
      </c>
      <c r="B88" s="70" t="s">
        <v>407</v>
      </c>
      <c r="C88" s="70" t="s">
        <v>18</v>
      </c>
      <c r="D88" s="68" t="s">
        <v>408</v>
      </c>
      <c r="E88" s="70" t="s">
        <v>42</v>
      </c>
      <c r="F88" s="69">
        <v>91.8</v>
      </c>
      <c r="G88" s="71">
        <v>9.1199999999999992</v>
      </c>
      <c r="H88" s="71">
        <v>11.4</v>
      </c>
      <c r="I88" s="71">
        <v>1046.52</v>
      </c>
      <c r="J88" s="72">
        <v>5.7325179893000884E-3</v>
      </c>
    </row>
    <row r="89" spans="1:10" x14ac:dyDescent="0.15">
      <c r="A89" s="70" t="s">
        <v>409</v>
      </c>
      <c r="B89" s="70" t="s">
        <v>410</v>
      </c>
      <c r="C89" s="70" t="s">
        <v>18</v>
      </c>
      <c r="D89" s="68" t="s">
        <v>411</v>
      </c>
      <c r="E89" s="70" t="s">
        <v>42</v>
      </c>
      <c r="F89" s="69">
        <v>689.6</v>
      </c>
      <c r="G89" s="71">
        <v>10.9</v>
      </c>
      <c r="H89" s="71">
        <v>13.62</v>
      </c>
      <c r="I89" s="71">
        <v>9392.35</v>
      </c>
      <c r="J89" s="72">
        <v>5.1448434178804694E-2</v>
      </c>
    </row>
    <row r="90" spans="1:10" x14ac:dyDescent="0.15">
      <c r="A90" s="85" t="s">
        <v>412</v>
      </c>
      <c r="B90" s="85"/>
      <c r="C90" s="85"/>
      <c r="D90" s="64" t="s">
        <v>413</v>
      </c>
      <c r="E90" s="64"/>
      <c r="F90" s="65"/>
      <c r="G90" s="64"/>
      <c r="H90" s="64"/>
      <c r="I90" s="66">
        <v>6659.84</v>
      </c>
      <c r="J90" s="67">
        <v>3.6480576200990239E-2</v>
      </c>
    </row>
    <row r="91" spans="1:10" ht="21" x14ac:dyDescent="0.15">
      <c r="A91" s="70" t="s">
        <v>414</v>
      </c>
      <c r="B91" s="70" t="s">
        <v>415</v>
      </c>
      <c r="C91" s="70" t="s">
        <v>151</v>
      </c>
      <c r="D91" s="68" t="s">
        <v>416</v>
      </c>
      <c r="E91" s="70" t="s">
        <v>13</v>
      </c>
      <c r="F91" s="69">
        <v>22</v>
      </c>
      <c r="G91" s="71">
        <v>242.18</v>
      </c>
      <c r="H91" s="71">
        <v>302.72000000000003</v>
      </c>
      <c r="I91" s="71">
        <v>6659.84</v>
      </c>
      <c r="J91" s="72">
        <v>3.6480576200990239E-2</v>
      </c>
    </row>
    <row r="92" spans="1:10" x14ac:dyDescent="0.15">
      <c r="A92" s="85" t="s">
        <v>417</v>
      </c>
      <c r="B92" s="85"/>
      <c r="C92" s="85"/>
      <c r="D92" s="64" t="s">
        <v>418</v>
      </c>
      <c r="E92" s="64"/>
      <c r="F92" s="65"/>
      <c r="G92" s="64"/>
      <c r="H92" s="64"/>
      <c r="I92" s="66">
        <v>7187.81</v>
      </c>
      <c r="J92" s="67">
        <v>3.9372635141871219E-2</v>
      </c>
    </row>
    <row r="93" spans="1:10" x14ac:dyDescent="0.15">
      <c r="A93" s="70" t="s">
        <v>419</v>
      </c>
      <c r="B93" s="70" t="s">
        <v>420</v>
      </c>
      <c r="C93" s="70" t="s">
        <v>151</v>
      </c>
      <c r="D93" s="68" t="s">
        <v>421</v>
      </c>
      <c r="E93" s="70" t="s">
        <v>13</v>
      </c>
      <c r="F93" s="69">
        <v>10</v>
      </c>
      <c r="G93" s="71">
        <v>447.39</v>
      </c>
      <c r="H93" s="71">
        <v>559.23</v>
      </c>
      <c r="I93" s="71">
        <v>5592.3</v>
      </c>
      <c r="J93" s="72">
        <v>3.0632917050379242E-2</v>
      </c>
    </row>
    <row r="94" spans="1:10" x14ac:dyDescent="0.15">
      <c r="A94" s="70" t="s">
        <v>422</v>
      </c>
      <c r="B94" s="70" t="s">
        <v>423</v>
      </c>
      <c r="C94" s="70" t="s">
        <v>18</v>
      </c>
      <c r="D94" s="68" t="s">
        <v>424</v>
      </c>
      <c r="E94" s="70" t="s">
        <v>62</v>
      </c>
      <c r="F94" s="69">
        <v>1</v>
      </c>
      <c r="G94" s="71">
        <v>12.48</v>
      </c>
      <c r="H94" s="71">
        <v>15.6</v>
      </c>
      <c r="I94" s="71">
        <v>15.6</v>
      </c>
      <c r="J94" s="72">
        <v>8.545205121075697E-5</v>
      </c>
    </row>
    <row r="95" spans="1:10" ht="21" x14ac:dyDescent="0.15">
      <c r="A95" s="70" t="s">
        <v>425</v>
      </c>
      <c r="B95" s="70" t="s">
        <v>426</v>
      </c>
      <c r="C95" s="70" t="s">
        <v>18</v>
      </c>
      <c r="D95" s="68" t="s">
        <v>427</v>
      </c>
      <c r="E95" s="70" t="s">
        <v>62</v>
      </c>
      <c r="F95" s="69">
        <v>10</v>
      </c>
      <c r="G95" s="71">
        <v>42.41</v>
      </c>
      <c r="H95" s="71">
        <v>53.01</v>
      </c>
      <c r="I95" s="71">
        <v>530.1</v>
      </c>
      <c r="J95" s="72">
        <v>2.9037264324886071E-3</v>
      </c>
    </row>
    <row r="96" spans="1:10" x14ac:dyDescent="0.15">
      <c r="A96" s="70" t="s">
        <v>428</v>
      </c>
      <c r="B96" s="70" t="s">
        <v>429</v>
      </c>
      <c r="C96" s="70" t="s">
        <v>430</v>
      </c>
      <c r="D96" s="68" t="s">
        <v>431</v>
      </c>
      <c r="E96" s="70" t="s">
        <v>13</v>
      </c>
      <c r="F96" s="69">
        <v>2</v>
      </c>
      <c r="G96" s="71">
        <v>22.82</v>
      </c>
      <c r="H96" s="71">
        <v>28.52</v>
      </c>
      <c r="I96" s="71">
        <v>57.04</v>
      </c>
      <c r="J96" s="72">
        <v>3.1244775647830625E-4</v>
      </c>
    </row>
    <row r="97" spans="1:10" ht="21" x14ac:dyDescent="0.15">
      <c r="A97" s="70" t="s">
        <v>432</v>
      </c>
      <c r="B97" s="70" t="s">
        <v>433</v>
      </c>
      <c r="C97" s="70" t="s">
        <v>434</v>
      </c>
      <c r="D97" s="68" t="s">
        <v>435</v>
      </c>
      <c r="E97" s="70" t="s">
        <v>13</v>
      </c>
      <c r="F97" s="69">
        <v>2</v>
      </c>
      <c r="G97" s="71">
        <v>44.96</v>
      </c>
      <c r="H97" s="71">
        <v>56.2</v>
      </c>
      <c r="I97" s="71">
        <v>112.4</v>
      </c>
      <c r="J97" s="72">
        <v>6.1569298436468486E-4</v>
      </c>
    </row>
    <row r="98" spans="1:10" ht="21" x14ac:dyDescent="0.15">
      <c r="A98" s="70" t="s">
        <v>436</v>
      </c>
      <c r="B98" s="70" t="s">
        <v>437</v>
      </c>
      <c r="C98" s="70" t="s">
        <v>14</v>
      </c>
      <c r="D98" s="68" t="s">
        <v>438</v>
      </c>
      <c r="E98" s="70" t="s">
        <v>13</v>
      </c>
      <c r="F98" s="69">
        <v>2</v>
      </c>
      <c r="G98" s="71">
        <v>68.7</v>
      </c>
      <c r="H98" s="71">
        <v>85.87</v>
      </c>
      <c r="I98" s="71">
        <v>171.74</v>
      </c>
      <c r="J98" s="72">
        <v>9.4073944070098732E-4</v>
      </c>
    </row>
    <row r="99" spans="1:10" ht="21" x14ac:dyDescent="0.15">
      <c r="A99" s="70" t="s">
        <v>439</v>
      </c>
      <c r="B99" s="70" t="s">
        <v>440</v>
      </c>
      <c r="C99" s="70" t="s">
        <v>441</v>
      </c>
      <c r="D99" s="68" t="s">
        <v>442</v>
      </c>
      <c r="E99" s="70" t="s">
        <v>13</v>
      </c>
      <c r="F99" s="69">
        <v>12</v>
      </c>
      <c r="G99" s="71">
        <v>24.17</v>
      </c>
      <c r="H99" s="71">
        <v>30.21</v>
      </c>
      <c r="I99" s="71">
        <v>362.52</v>
      </c>
      <c r="J99" s="72">
        <v>1.9857742054438217E-3</v>
      </c>
    </row>
    <row r="100" spans="1:10" ht="21" x14ac:dyDescent="0.15">
      <c r="A100" s="70" t="s">
        <v>443</v>
      </c>
      <c r="B100" s="70" t="s">
        <v>444</v>
      </c>
      <c r="C100" s="70" t="s">
        <v>18</v>
      </c>
      <c r="D100" s="68" t="s">
        <v>445</v>
      </c>
      <c r="E100" s="70" t="s">
        <v>62</v>
      </c>
      <c r="F100" s="69">
        <v>2</v>
      </c>
      <c r="G100" s="71">
        <v>18.600000000000001</v>
      </c>
      <c r="H100" s="71">
        <v>23.25</v>
      </c>
      <c r="I100" s="71">
        <v>46.5</v>
      </c>
      <c r="J100" s="72">
        <v>2.5471284495514094E-4</v>
      </c>
    </row>
    <row r="101" spans="1:10" ht="21" x14ac:dyDescent="0.15">
      <c r="A101" s="70" t="s">
        <v>446</v>
      </c>
      <c r="B101" s="70" t="s">
        <v>447</v>
      </c>
      <c r="C101" s="70" t="s">
        <v>18</v>
      </c>
      <c r="D101" s="68" t="s">
        <v>448</v>
      </c>
      <c r="E101" s="70" t="s">
        <v>62</v>
      </c>
      <c r="F101" s="69">
        <v>3</v>
      </c>
      <c r="G101" s="71">
        <v>79.900000000000006</v>
      </c>
      <c r="H101" s="71">
        <v>99.87</v>
      </c>
      <c r="I101" s="71">
        <v>299.61</v>
      </c>
      <c r="J101" s="72">
        <v>1.6411723758496728E-3</v>
      </c>
    </row>
    <row r="102" spans="1:10" x14ac:dyDescent="0.15">
      <c r="A102" s="85" t="s">
        <v>40</v>
      </c>
      <c r="B102" s="85"/>
      <c r="C102" s="85"/>
      <c r="D102" s="64" t="s">
        <v>449</v>
      </c>
      <c r="E102" s="64"/>
      <c r="F102" s="65"/>
      <c r="G102" s="64"/>
      <c r="H102" s="64"/>
      <c r="I102" s="66">
        <v>59274.21</v>
      </c>
      <c r="J102" s="67">
        <v>0.32468607874340788</v>
      </c>
    </row>
    <row r="103" spans="1:10" x14ac:dyDescent="0.15">
      <c r="A103" s="85" t="s">
        <v>41</v>
      </c>
      <c r="B103" s="85"/>
      <c r="C103" s="85"/>
      <c r="D103" s="64" t="s">
        <v>450</v>
      </c>
      <c r="E103" s="64"/>
      <c r="F103" s="65"/>
      <c r="G103" s="64"/>
      <c r="H103" s="64"/>
      <c r="I103" s="66">
        <v>34535.410000000003</v>
      </c>
      <c r="J103" s="67">
        <v>0.18917446307080052</v>
      </c>
    </row>
    <row r="104" spans="1:10" ht="21" x14ac:dyDescent="0.15">
      <c r="A104" s="70" t="s">
        <v>451</v>
      </c>
      <c r="B104" s="70" t="s">
        <v>452</v>
      </c>
      <c r="C104" s="70" t="s">
        <v>14</v>
      </c>
      <c r="D104" s="68" t="s">
        <v>453</v>
      </c>
      <c r="E104" s="70" t="s">
        <v>13</v>
      </c>
      <c r="F104" s="69">
        <v>1</v>
      </c>
      <c r="G104" s="71">
        <v>7202.78</v>
      </c>
      <c r="H104" s="71">
        <v>9003.4699999999993</v>
      </c>
      <c r="I104" s="71">
        <v>9003.4699999999993</v>
      </c>
      <c r="J104" s="72">
        <v>4.9318267917597053E-2</v>
      </c>
    </row>
    <row r="105" spans="1:10" x14ac:dyDescent="0.15">
      <c r="A105" s="70" t="s">
        <v>454</v>
      </c>
      <c r="B105" s="70" t="s">
        <v>455</v>
      </c>
      <c r="C105" s="70" t="s">
        <v>151</v>
      </c>
      <c r="D105" s="68" t="s">
        <v>456</v>
      </c>
      <c r="E105" s="70" t="s">
        <v>13</v>
      </c>
      <c r="F105" s="69">
        <v>2</v>
      </c>
      <c r="G105" s="71">
        <v>9545.8700000000008</v>
      </c>
      <c r="H105" s="71">
        <v>11932.33</v>
      </c>
      <c r="I105" s="71">
        <v>23864.66</v>
      </c>
      <c r="J105" s="72">
        <v>0.1307233428491861</v>
      </c>
    </row>
    <row r="106" spans="1:10" x14ac:dyDescent="0.15">
      <c r="A106" s="70" t="s">
        <v>457</v>
      </c>
      <c r="B106" s="70" t="s">
        <v>458</v>
      </c>
      <c r="C106" s="70" t="s">
        <v>10</v>
      </c>
      <c r="D106" s="68" t="s">
        <v>459</v>
      </c>
      <c r="E106" s="70" t="s">
        <v>460</v>
      </c>
      <c r="F106" s="69">
        <v>3</v>
      </c>
      <c r="G106" s="71">
        <v>444.61</v>
      </c>
      <c r="H106" s="71">
        <v>555.76</v>
      </c>
      <c r="I106" s="71">
        <v>1667.28</v>
      </c>
      <c r="J106" s="72">
        <v>9.1328523040173637E-3</v>
      </c>
    </row>
    <row r="107" spans="1:10" x14ac:dyDescent="0.15">
      <c r="A107" s="85" t="s">
        <v>461</v>
      </c>
      <c r="B107" s="85"/>
      <c r="C107" s="85"/>
      <c r="D107" s="64" t="s">
        <v>462</v>
      </c>
      <c r="E107" s="64"/>
      <c r="F107" s="65"/>
      <c r="G107" s="64"/>
      <c r="H107" s="64"/>
      <c r="I107" s="66">
        <v>24738.799999999999</v>
      </c>
      <c r="J107" s="67">
        <v>0.13551161567260733</v>
      </c>
    </row>
    <row r="108" spans="1:10" x14ac:dyDescent="0.15">
      <c r="A108" s="70" t="s">
        <v>463</v>
      </c>
      <c r="B108" s="70" t="s">
        <v>464</v>
      </c>
      <c r="C108" s="70" t="s">
        <v>18</v>
      </c>
      <c r="D108" s="68" t="s">
        <v>465</v>
      </c>
      <c r="E108" s="70" t="s">
        <v>42</v>
      </c>
      <c r="F108" s="69">
        <v>125</v>
      </c>
      <c r="G108" s="71">
        <v>23.55</v>
      </c>
      <c r="H108" s="71">
        <v>29.43</v>
      </c>
      <c r="I108" s="71">
        <v>3678.75</v>
      </c>
      <c r="J108" s="72">
        <v>2.0151072653305908E-2</v>
      </c>
    </row>
    <row r="109" spans="1:10" x14ac:dyDescent="0.15">
      <c r="A109" s="70" t="s">
        <v>466</v>
      </c>
      <c r="B109" s="70" t="s">
        <v>467</v>
      </c>
      <c r="C109" s="70" t="s">
        <v>468</v>
      </c>
      <c r="D109" s="68" t="s">
        <v>469</v>
      </c>
      <c r="E109" s="70" t="s">
        <v>42</v>
      </c>
      <c r="F109" s="69">
        <v>125</v>
      </c>
      <c r="G109" s="71">
        <v>83.18</v>
      </c>
      <c r="H109" s="71">
        <v>103.97</v>
      </c>
      <c r="I109" s="71">
        <v>12996.25</v>
      </c>
      <c r="J109" s="72">
        <v>7.1189501317166684E-2</v>
      </c>
    </row>
    <row r="110" spans="1:10" ht="21" x14ac:dyDescent="0.15">
      <c r="A110" s="70" t="s">
        <v>470</v>
      </c>
      <c r="B110" s="70" t="s">
        <v>471</v>
      </c>
      <c r="C110" s="70" t="s">
        <v>18</v>
      </c>
      <c r="D110" s="68" t="s">
        <v>472</v>
      </c>
      <c r="E110" s="70" t="s">
        <v>43</v>
      </c>
      <c r="F110" s="69">
        <v>125</v>
      </c>
      <c r="G110" s="71">
        <v>26.07</v>
      </c>
      <c r="H110" s="71">
        <v>32.58</v>
      </c>
      <c r="I110" s="71">
        <v>4072.5</v>
      </c>
      <c r="J110" s="72">
        <v>2.2307915292038957E-2</v>
      </c>
    </row>
    <row r="111" spans="1:10" x14ac:dyDescent="0.15">
      <c r="A111" s="70" t="s">
        <v>473</v>
      </c>
      <c r="B111" s="70" t="s">
        <v>474</v>
      </c>
      <c r="C111" s="70" t="s">
        <v>18</v>
      </c>
      <c r="D111" s="68" t="s">
        <v>475</v>
      </c>
      <c r="E111" s="70" t="s">
        <v>42</v>
      </c>
      <c r="F111" s="69">
        <v>250</v>
      </c>
      <c r="G111" s="71">
        <v>8.65</v>
      </c>
      <c r="H111" s="71">
        <v>10.81</v>
      </c>
      <c r="I111" s="71">
        <v>2702.5</v>
      </c>
      <c r="J111" s="72">
        <v>1.4803472333145558E-2</v>
      </c>
    </row>
    <row r="112" spans="1:10" x14ac:dyDescent="0.15">
      <c r="A112" s="70" t="s">
        <v>476</v>
      </c>
      <c r="B112" s="70" t="s">
        <v>477</v>
      </c>
      <c r="C112" s="70" t="s">
        <v>478</v>
      </c>
      <c r="D112" s="68" t="s">
        <v>479</v>
      </c>
      <c r="E112" s="70" t="s">
        <v>43</v>
      </c>
      <c r="F112" s="69">
        <v>15</v>
      </c>
      <c r="G112" s="71">
        <v>19.829999999999998</v>
      </c>
      <c r="H112" s="71">
        <v>24.78</v>
      </c>
      <c r="I112" s="71">
        <v>371.7</v>
      </c>
      <c r="J112" s="72">
        <v>2.0360594509639977E-3</v>
      </c>
    </row>
    <row r="113" spans="1:10" x14ac:dyDescent="0.15">
      <c r="A113" s="70" t="s">
        <v>480</v>
      </c>
      <c r="B113" s="70" t="s">
        <v>481</v>
      </c>
      <c r="C113" s="70" t="s">
        <v>478</v>
      </c>
      <c r="D113" s="68" t="s">
        <v>482</v>
      </c>
      <c r="E113" s="70" t="s">
        <v>43</v>
      </c>
      <c r="F113" s="69">
        <v>15</v>
      </c>
      <c r="G113" s="71">
        <v>41.47</v>
      </c>
      <c r="H113" s="71">
        <v>51.83</v>
      </c>
      <c r="I113" s="71">
        <v>777.45</v>
      </c>
      <c r="J113" s="72">
        <v>4.2586344367822439E-3</v>
      </c>
    </row>
    <row r="114" spans="1:10" x14ac:dyDescent="0.15">
      <c r="A114" s="70" t="s">
        <v>483</v>
      </c>
      <c r="B114" s="70" t="s">
        <v>484</v>
      </c>
      <c r="C114" s="70" t="s">
        <v>18</v>
      </c>
      <c r="D114" s="68" t="s">
        <v>485</v>
      </c>
      <c r="E114" s="70" t="s">
        <v>62</v>
      </c>
      <c r="F114" s="69">
        <v>3</v>
      </c>
      <c r="G114" s="71">
        <v>37.24</v>
      </c>
      <c r="H114" s="71">
        <v>46.55</v>
      </c>
      <c r="I114" s="71">
        <v>139.65</v>
      </c>
      <c r="J114" s="72">
        <v>7.6496018920398784E-4</v>
      </c>
    </row>
    <row r="115" spans="1:10" x14ac:dyDescent="0.15">
      <c r="A115" s="85" t="s">
        <v>44</v>
      </c>
      <c r="B115" s="85"/>
      <c r="C115" s="85"/>
      <c r="D115" s="64" t="s">
        <v>486</v>
      </c>
      <c r="E115" s="64"/>
      <c r="F115" s="65"/>
      <c r="G115" s="64"/>
      <c r="H115" s="64"/>
      <c r="I115" s="66">
        <v>14707.49</v>
      </c>
      <c r="J115" s="67">
        <v>8.0563153119339481E-2</v>
      </c>
    </row>
    <row r="116" spans="1:10" ht="21" x14ac:dyDescent="0.15">
      <c r="A116" s="70" t="s">
        <v>45</v>
      </c>
      <c r="B116" s="70" t="s">
        <v>487</v>
      </c>
      <c r="C116" s="70" t="s">
        <v>151</v>
      </c>
      <c r="D116" s="68" t="s">
        <v>488</v>
      </c>
      <c r="E116" s="70" t="s">
        <v>43</v>
      </c>
      <c r="F116" s="69">
        <v>15</v>
      </c>
      <c r="G116" s="71">
        <v>55.78</v>
      </c>
      <c r="H116" s="71">
        <v>69.72</v>
      </c>
      <c r="I116" s="71">
        <v>1045.8</v>
      </c>
      <c r="J116" s="72">
        <v>5.7285740484749768E-3</v>
      </c>
    </row>
    <row r="117" spans="1:10" x14ac:dyDescent="0.15">
      <c r="A117" s="70" t="s">
        <v>46</v>
      </c>
      <c r="B117" s="70" t="s">
        <v>489</v>
      </c>
      <c r="C117" s="70" t="s">
        <v>151</v>
      </c>
      <c r="D117" s="68" t="s">
        <v>490</v>
      </c>
      <c r="E117" s="70" t="s">
        <v>43</v>
      </c>
      <c r="F117" s="69">
        <v>5</v>
      </c>
      <c r="G117" s="71">
        <v>19.46</v>
      </c>
      <c r="H117" s="71">
        <v>24.32</v>
      </c>
      <c r="I117" s="71">
        <v>121.6</v>
      </c>
      <c r="J117" s="72">
        <v>6.6608778379666971E-4</v>
      </c>
    </row>
    <row r="118" spans="1:10" x14ac:dyDescent="0.15">
      <c r="A118" s="70" t="s">
        <v>47</v>
      </c>
      <c r="B118" s="70" t="s">
        <v>491</v>
      </c>
      <c r="C118" s="70" t="s">
        <v>492</v>
      </c>
      <c r="D118" s="68" t="s">
        <v>493</v>
      </c>
      <c r="E118" s="70" t="s">
        <v>13</v>
      </c>
      <c r="F118" s="69">
        <v>1</v>
      </c>
      <c r="G118" s="71">
        <v>11.31</v>
      </c>
      <c r="H118" s="71">
        <v>14.13</v>
      </c>
      <c r="I118" s="71">
        <v>14.13</v>
      </c>
      <c r="J118" s="72">
        <v>7.7399838692820253E-5</v>
      </c>
    </row>
    <row r="119" spans="1:10" x14ac:dyDescent="0.15">
      <c r="A119" s="70" t="s">
        <v>48</v>
      </c>
      <c r="B119" s="70" t="s">
        <v>494</v>
      </c>
      <c r="C119" s="70" t="s">
        <v>151</v>
      </c>
      <c r="D119" s="68" t="s">
        <v>495</v>
      </c>
      <c r="E119" s="70" t="s">
        <v>13</v>
      </c>
      <c r="F119" s="69">
        <v>2</v>
      </c>
      <c r="G119" s="71">
        <v>8.76</v>
      </c>
      <c r="H119" s="71">
        <v>10.95</v>
      </c>
      <c r="I119" s="71">
        <v>21.9</v>
      </c>
      <c r="J119" s="72">
        <v>1.1996153343048574E-4</v>
      </c>
    </row>
    <row r="120" spans="1:10" x14ac:dyDescent="0.15">
      <c r="A120" s="70" t="s">
        <v>49</v>
      </c>
      <c r="B120" s="70" t="s">
        <v>496</v>
      </c>
      <c r="C120" s="70" t="s">
        <v>155</v>
      </c>
      <c r="D120" s="68" t="s">
        <v>497</v>
      </c>
      <c r="E120" s="70" t="s">
        <v>13</v>
      </c>
      <c r="F120" s="69">
        <v>3</v>
      </c>
      <c r="G120" s="71">
        <v>3.85</v>
      </c>
      <c r="H120" s="71">
        <v>4.8099999999999996</v>
      </c>
      <c r="I120" s="71">
        <v>14.43</v>
      </c>
      <c r="J120" s="72">
        <v>7.9043147369950195E-5</v>
      </c>
    </row>
    <row r="121" spans="1:10" x14ac:dyDescent="0.15">
      <c r="A121" s="70" t="s">
        <v>50</v>
      </c>
      <c r="B121" s="70" t="s">
        <v>498</v>
      </c>
      <c r="C121" s="70" t="s">
        <v>61</v>
      </c>
      <c r="D121" s="68" t="s">
        <v>499</v>
      </c>
      <c r="E121" s="70" t="s">
        <v>13</v>
      </c>
      <c r="F121" s="69">
        <v>2</v>
      </c>
      <c r="G121" s="71">
        <v>7.77</v>
      </c>
      <c r="H121" s="71">
        <v>9.7100000000000009</v>
      </c>
      <c r="I121" s="71">
        <v>19.420000000000002</v>
      </c>
      <c r="J121" s="72">
        <v>1.0637684836621156E-4</v>
      </c>
    </row>
    <row r="122" spans="1:10" ht="21" x14ac:dyDescent="0.15">
      <c r="A122" s="70" t="s">
        <v>51</v>
      </c>
      <c r="B122" s="70" t="s">
        <v>500</v>
      </c>
      <c r="C122" s="70" t="s">
        <v>151</v>
      </c>
      <c r="D122" s="68" t="s">
        <v>501</v>
      </c>
      <c r="E122" s="70" t="s">
        <v>43</v>
      </c>
      <c r="F122" s="69">
        <v>18</v>
      </c>
      <c r="G122" s="71">
        <v>46.95</v>
      </c>
      <c r="H122" s="71">
        <v>58.68</v>
      </c>
      <c r="I122" s="71">
        <v>1056.24</v>
      </c>
      <c r="J122" s="72">
        <v>5.7857611904390989E-3</v>
      </c>
    </row>
    <row r="123" spans="1:10" x14ac:dyDescent="0.15">
      <c r="A123" s="70" t="s">
        <v>247</v>
      </c>
      <c r="B123" s="70" t="s">
        <v>502</v>
      </c>
      <c r="C123" s="70" t="s">
        <v>151</v>
      </c>
      <c r="D123" s="68" t="s">
        <v>503</v>
      </c>
      <c r="E123" s="70" t="s">
        <v>13</v>
      </c>
      <c r="F123" s="69">
        <v>7</v>
      </c>
      <c r="G123" s="71">
        <v>18.22</v>
      </c>
      <c r="H123" s="71">
        <v>22.77</v>
      </c>
      <c r="I123" s="71">
        <v>159.38999999999999</v>
      </c>
      <c r="J123" s="72">
        <v>8.7308990015913805E-4</v>
      </c>
    </row>
    <row r="124" spans="1:10" ht="21" x14ac:dyDescent="0.15">
      <c r="A124" s="70" t="s">
        <v>504</v>
      </c>
      <c r="B124" s="70" t="s">
        <v>505</v>
      </c>
      <c r="C124" s="70" t="s">
        <v>396</v>
      </c>
      <c r="D124" s="68" t="s">
        <v>506</v>
      </c>
      <c r="E124" s="70" t="s">
        <v>234</v>
      </c>
      <c r="F124" s="69">
        <v>10</v>
      </c>
      <c r="G124" s="71">
        <v>3.69</v>
      </c>
      <c r="H124" s="71">
        <v>4.6100000000000003</v>
      </c>
      <c r="I124" s="71">
        <v>46.1</v>
      </c>
      <c r="J124" s="72">
        <v>2.5252176671896768E-4</v>
      </c>
    </row>
    <row r="125" spans="1:10" ht="21" x14ac:dyDescent="0.15">
      <c r="A125" s="70" t="s">
        <v>507</v>
      </c>
      <c r="B125" s="70" t="s">
        <v>508</v>
      </c>
      <c r="C125" s="70" t="s">
        <v>468</v>
      </c>
      <c r="D125" s="68" t="s">
        <v>509</v>
      </c>
      <c r="E125" s="70" t="s">
        <v>460</v>
      </c>
      <c r="F125" s="69">
        <v>1</v>
      </c>
      <c r="G125" s="71">
        <v>103.12</v>
      </c>
      <c r="H125" s="71">
        <v>128.9</v>
      </c>
      <c r="I125" s="71">
        <v>128.9</v>
      </c>
      <c r="J125" s="72">
        <v>7.060749616068316E-4</v>
      </c>
    </row>
    <row r="126" spans="1:10" ht="21" x14ac:dyDescent="0.15">
      <c r="A126" s="70" t="s">
        <v>510</v>
      </c>
      <c r="B126" s="70" t="s">
        <v>511</v>
      </c>
      <c r="C126" s="70" t="s">
        <v>468</v>
      </c>
      <c r="D126" s="68" t="s">
        <v>512</v>
      </c>
      <c r="E126" s="70" t="s">
        <v>460</v>
      </c>
      <c r="F126" s="69">
        <v>2</v>
      </c>
      <c r="G126" s="71">
        <v>31.2</v>
      </c>
      <c r="H126" s="71">
        <v>39</v>
      </c>
      <c r="I126" s="71">
        <v>78</v>
      </c>
      <c r="J126" s="72">
        <v>4.2726025605378484E-4</v>
      </c>
    </row>
    <row r="127" spans="1:10" x14ac:dyDescent="0.15">
      <c r="A127" s="70" t="s">
        <v>513</v>
      </c>
      <c r="B127" s="70" t="s">
        <v>514</v>
      </c>
      <c r="C127" s="70" t="s">
        <v>151</v>
      </c>
      <c r="D127" s="68" t="s">
        <v>515</v>
      </c>
      <c r="E127" s="70" t="s">
        <v>516</v>
      </c>
      <c r="F127" s="69">
        <v>1</v>
      </c>
      <c r="G127" s="71">
        <v>1200.8699999999999</v>
      </c>
      <c r="H127" s="71">
        <v>1501.08</v>
      </c>
      <c r="I127" s="71">
        <v>1501.08</v>
      </c>
      <c r="J127" s="72">
        <v>8.2224592968873755E-3</v>
      </c>
    </row>
    <row r="128" spans="1:10" x14ac:dyDescent="0.15">
      <c r="A128" s="70" t="s">
        <v>517</v>
      </c>
      <c r="B128" s="70" t="s">
        <v>518</v>
      </c>
      <c r="C128" s="70" t="s">
        <v>441</v>
      </c>
      <c r="D128" s="68" t="s">
        <v>519</v>
      </c>
      <c r="E128" s="70" t="s">
        <v>13</v>
      </c>
      <c r="F128" s="69">
        <v>12</v>
      </c>
      <c r="G128" s="71">
        <v>15.73</v>
      </c>
      <c r="H128" s="71">
        <v>19.66</v>
      </c>
      <c r="I128" s="71">
        <v>235.92</v>
      </c>
      <c r="J128" s="72">
        <v>1.2922979436949861E-3</v>
      </c>
    </row>
    <row r="129" spans="1:10" x14ac:dyDescent="0.15">
      <c r="A129" s="70" t="s">
        <v>520</v>
      </c>
      <c r="B129" s="70" t="s">
        <v>521</v>
      </c>
      <c r="C129" s="70" t="s">
        <v>151</v>
      </c>
      <c r="D129" s="68" t="s">
        <v>522</v>
      </c>
      <c r="E129" s="70" t="s">
        <v>13</v>
      </c>
      <c r="F129" s="69">
        <v>1</v>
      </c>
      <c r="G129" s="71">
        <v>17.39</v>
      </c>
      <c r="H129" s="71">
        <v>21.73</v>
      </c>
      <c r="I129" s="71">
        <v>21.73</v>
      </c>
      <c r="J129" s="72">
        <v>1.190303251801121E-4</v>
      </c>
    </row>
    <row r="130" spans="1:10" ht="21" x14ac:dyDescent="0.15">
      <c r="A130" s="70" t="s">
        <v>523</v>
      </c>
      <c r="B130" s="70" t="s">
        <v>524</v>
      </c>
      <c r="C130" s="70" t="s">
        <v>396</v>
      </c>
      <c r="D130" s="68" t="s">
        <v>525</v>
      </c>
      <c r="E130" s="70" t="s">
        <v>234</v>
      </c>
      <c r="F130" s="69">
        <v>20</v>
      </c>
      <c r="G130" s="71">
        <v>0.09</v>
      </c>
      <c r="H130" s="71">
        <v>0.11</v>
      </c>
      <c r="I130" s="71">
        <v>2.2000000000000002</v>
      </c>
      <c r="J130" s="72">
        <v>1.2050930298952905E-5</v>
      </c>
    </row>
    <row r="131" spans="1:10" x14ac:dyDescent="0.15">
      <c r="A131" s="70" t="s">
        <v>526</v>
      </c>
      <c r="B131" s="70" t="s">
        <v>527</v>
      </c>
      <c r="C131" s="70" t="s">
        <v>18</v>
      </c>
      <c r="D131" s="68" t="s">
        <v>528</v>
      </c>
      <c r="E131" s="70" t="s">
        <v>62</v>
      </c>
      <c r="F131" s="69">
        <v>20</v>
      </c>
      <c r="G131" s="71">
        <v>0.52</v>
      </c>
      <c r="H131" s="71">
        <v>0.65</v>
      </c>
      <c r="I131" s="71">
        <v>13</v>
      </c>
      <c r="J131" s="72">
        <v>7.1210042675630802E-5</v>
      </c>
    </row>
    <row r="132" spans="1:10" ht="21" x14ac:dyDescent="0.15">
      <c r="A132" s="70" t="s">
        <v>529</v>
      </c>
      <c r="B132" s="70" t="s">
        <v>530</v>
      </c>
      <c r="C132" s="70" t="s">
        <v>396</v>
      </c>
      <c r="D132" s="68" t="s">
        <v>531</v>
      </c>
      <c r="E132" s="70" t="s">
        <v>234</v>
      </c>
      <c r="F132" s="69">
        <v>40</v>
      </c>
      <c r="G132" s="71">
        <v>0.77</v>
      </c>
      <c r="H132" s="71">
        <v>0.96</v>
      </c>
      <c r="I132" s="71">
        <v>38.4</v>
      </c>
      <c r="J132" s="72">
        <v>2.1034351067263253E-4</v>
      </c>
    </row>
    <row r="133" spans="1:10" ht="21" x14ac:dyDescent="0.15">
      <c r="A133" s="70" t="s">
        <v>532</v>
      </c>
      <c r="B133" s="70" t="s">
        <v>533</v>
      </c>
      <c r="C133" s="70" t="s">
        <v>396</v>
      </c>
      <c r="D133" s="68" t="s">
        <v>534</v>
      </c>
      <c r="E133" s="70" t="s">
        <v>234</v>
      </c>
      <c r="F133" s="69">
        <v>40</v>
      </c>
      <c r="G133" s="71">
        <v>0.5</v>
      </c>
      <c r="H133" s="71">
        <v>0.62</v>
      </c>
      <c r="I133" s="71">
        <v>24.8</v>
      </c>
      <c r="J133" s="72">
        <v>1.3584685064274183E-4</v>
      </c>
    </row>
    <row r="134" spans="1:10" ht="21" x14ac:dyDescent="0.15">
      <c r="A134" s="70" t="s">
        <v>535</v>
      </c>
      <c r="B134" s="70" t="s">
        <v>536</v>
      </c>
      <c r="C134" s="70" t="s">
        <v>18</v>
      </c>
      <c r="D134" s="68" t="s">
        <v>537</v>
      </c>
      <c r="E134" s="70" t="s">
        <v>62</v>
      </c>
      <c r="F134" s="69">
        <v>40</v>
      </c>
      <c r="G134" s="71">
        <v>4.3600000000000003</v>
      </c>
      <c r="H134" s="71">
        <v>5.45</v>
      </c>
      <c r="I134" s="71">
        <v>218</v>
      </c>
      <c r="J134" s="72">
        <v>1.1941376387144243E-3</v>
      </c>
    </row>
    <row r="135" spans="1:10" ht="21" x14ac:dyDescent="0.15">
      <c r="A135" s="70" t="s">
        <v>538</v>
      </c>
      <c r="B135" s="70" t="s">
        <v>539</v>
      </c>
      <c r="C135" s="70" t="s">
        <v>18</v>
      </c>
      <c r="D135" s="68" t="s">
        <v>540</v>
      </c>
      <c r="E135" s="70" t="s">
        <v>62</v>
      </c>
      <c r="F135" s="69">
        <v>29</v>
      </c>
      <c r="G135" s="71">
        <v>18.78</v>
      </c>
      <c r="H135" s="71">
        <v>23.47</v>
      </c>
      <c r="I135" s="71">
        <v>680.63</v>
      </c>
      <c r="J135" s="72">
        <v>3.7282839497165075E-3</v>
      </c>
    </row>
    <row r="136" spans="1:10" x14ac:dyDescent="0.15">
      <c r="A136" s="70" t="s">
        <v>541</v>
      </c>
      <c r="B136" s="70" t="s">
        <v>542</v>
      </c>
      <c r="C136" s="70" t="s">
        <v>151</v>
      </c>
      <c r="D136" s="68" t="s">
        <v>543</v>
      </c>
      <c r="E136" s="70" t="s">
        <v>43</v>
      </c>
      <c r="F136" s="69">
        <v>385.5</v>
      </c>
      <c r="G136" s="71">
        <v>2.1800000000000002</v>
      </c>
      <c r="H136" s="71">
        <v>2.72</v>
      </c>
      <c r="I136" s="71">
        <v>1048.56</v>
      </c>
      <c r="J136" s="72">
        <v>5.743692488304572E-3</v>
      </c>
    </row>
    <row r="137" spans="1:10" x14ac:dyDescent="0.15">
      <c r="A137" s="70" t="s">
        <v>544</v>
      </c>
      <c r="B137" s="70" t="s">
        <v>545</v>
      </c>
      <c r="C137" s="70" t="s">
        <v>492</v>
      </c>
      <c r="D137" s="68" t="s">
        <v>546</v>
      </c>
      <c r="E137" s="70" t="s">
        <v>43</v>
      </c>
      <c r="F137" s="69">
        <v>42.85</v>
      </c>
      <c r="G137" s="71">
        <v>6.9</v>
      </c>
      <c r="H137" s="71">
        <v>8.6199999999999992</v>
      </c>
      <c r="I137" s="71">
        <v>369.36</v>
      </c>
      <c r="J137" s="72">
        <v>2.0232416432823842E-3</v>
      </c>
    </row>
    <row r="138" spans="1:10" x14ac:dyDescent="0.15">
      <c r="A138" s="70" t="s">
        <v>547</v>
      </c>
      <c r="B138" s="70" t="s">
        <v>548</v>
      </c>
      <c r="C138" s="70" t="s">
        <v>151</v>
      </c>
      <c r="D138" s="68" t="s">
        <v>549</v>
      </c>
      <c r="E138" s="70" t="s">
        <v>13</v>
      </c>
      <c r="F138" s="69">
        <v>10</v>
      </c>
      <c r="G138" s="71">
        <v>4.32</v>
      </c>
      <c r="H138" s="71">
        <v>5.4</v>
      </c>
      <c r="I138" s="71">
        <v>54</v>
      </c>
      <c r="J138" s="72">
        <v>2.9579556188338949E-4</v>
      </c>
    </row>
    <row r="139" spans="1:10" x14ac:dyDescent="0.15">
      <c r="A139" s="70" t="s">
        <v>550</v>
      </c>
      <c r="B139" s="70" t="s">
        <v>551</v>
      </c>
      <c r="C139" s="70" t="s">
        <v>18</v>
      </c>
      <c r="D139" s="68" t="s">
        <v>552</v>
      </c>
      <c r="E139" s="70" t="s">
        <v>62</v>
      </c>
      <c r="F139" s="69">
        <v>8</v>
      </c>
      <c r="G139" s="71">
        <v>66.92</v>
      </c>
      <c r="H139" s="71">
        <v>83.65</v>
      </c>
      <c r="I139" s="71">
        <v>669.2</v>
      </c>
      <c r="J139" s="72">
        <v>3.6656738891178565E-3</v>
      </c>
    </row>
    <row r="140" spans="1:10" ht="21" x14ac:dyDescent="0.15">
      <c r="A140" s="70" t="s">
        <v>553</v>
      </c>
      <c r="B140" s="70" t="s">
        <v>554</v>
      </c>
      <c r="C140" s="70" t="s">
        <v>441</v>
      </c>
      <c r="D140" s="68" t="s">
        <v>555</v>
      </c>
      <c r="E140" s="70" t="s">
        <v>13</v>
      </c>
      <c r="F140" s="69">
        <v>2</v>
      </c>
      <c r="G140" s="71">
        <v>1105.18</v>
      </c>
      <c r="H140" s="71">
        <v>1381.47</v>
      </c>
      <c r="I140" s="71">
        <v>2762.94</v>
      </c>
      <c r="J140" s="72">
        <v>1.5134544254631337E-2</v>
      </c>
    </row>
    <row r="141" spans="1:10" ht="21" x14ac:dyDescent="0.15">
      <c r="A141" s="70" t="s">
        <v>556</v>
      </c>
      <c r="B141" s="70" t="s">
        <v>557</v>
      </c>
      <c r="C141" s="70" t="s">
        <v>10</v>
      </c>
      <c r="D141" s="68" t="s">
        <v>558</v>
      </c>
      <c r="E141" s="70" t="s">
        <v>62</v>
      </c>
      <c r="F141" s="69">
        <v>6</v>
      </c>
      <c r="G141" s="71">
        <v>581.57000000000005</v>
      </c>
      <c r="H141" s="71">
        <v>726.96</v>
      </c>
      <c r="I141" s="71">
        <v>4361.76</v>
      </c>
      <c r="J141" s="72">
        <v>2.3892393518527649E-2</v>
      </c>
    </row>
    <row r="142" spans="1:10" x14ac:dyDescent="0.15">
      <c r="A142" s="85" t="s">
        <v>52</v>
      </c>
      <c r="B142" s="85"/>
      <c r="C142" s="85"/>
      <c r="D142" s="64" t="s">
        <v>65</v>
      </c>
      <c r="E142" s="64"/>
      <c r="F142" s="65"/>
      <c r="G142" s="64"/>
      <c r="H142" s="64"/>
      <c r="I142" s="66">
        <v>4539.49</v>
      </c>
      <c r="J142" s="67">
        <v>2.486594435581533E-2</v>
      </c>
    </row>
    <row r="143" spans="1:10" x14ac:dyDescent="0.15">
      <c r="A143" s="70" t="s">
        <v>53</v>
      </c>
      <c r="B143" s="70" t="s">
        <v>559</v>
      </c>
      <c r="C143" s="70" t="s">
        <v>61</v>
      </c>
      <c r="D143" s="68" t="s">
        <v>560</v>
      </c>
      <c r="E143" s="70" t="s">
        <v>12</v>
      </c>
      <c r="F143" s="69">
        <v>53.17</v>
      </c>
      <c r="G143" s="71">
        <v>14.81</v>
      </c>
      <c r="H143" s="71">
        <v>18.510000000000002</v>
      </c>
      <c r="I143" s="71">
        <v>984.17</v>
      </c>
      <c r="J143" s="72">
        <v>5.3909836692365822E-3</v>
      </c>
    </row>
    <row r="144" spans="1:10" x14ac:dyDescent="0.15">
      <c r="A144" s="70" t="s">
        <v>54</v>
      </c>
      <c r="B144" s="70" t="s">
        <v>64</v>
      </c>
      <c r="C144" s="70" t="s">
        <v>18</v>
      </c>
      <c r="D144" s="68" t="s">
        <v>329</v>
      </c>
      <c r="E144" s="70" t="s">
        <v>12</v>
      </c>
      <c r="F144" s="69">
        <v>138.02000000000001</v>
      </c>
      <c r="G144" s="71">
        <v>7.81</v>
      </c>
      <c r="H144" s="71">
        <v>9.76</v>
      </c>
      <c r="I144" s="71">
        <v>1347.07</v>
      </c>
      <c r="J144" s="72">
        <v>7.3788393990047683E-3</v>
      </c>
    </row>
    <row r="145" spans="1:10" x14ac:dyDescent="0.15">
      <c r="A145" s="70" t="s">
        <v>56</v>
      </c>
      <c r="B145" s="70" t="s">
        <v>561</v>
      </c>
      <c r="C145" s="70" t="s">
        <v>18</v>
      </c>
      <c r="D145" s="68" t="s">
        <v>562</v>
      </c>
      <c r="E145" s="70" t="s">
        <v>12</v>
      </c>
      <c r="F145" s="69">
        <v>55</v>
      </c>
      <c r="G145" s="71">
        <v>5.52</v>
      </c>
      <c r="H145" s="71">
        <v>6.9</v>
      </c>
      <c r="I145" s="71">
        <v>379.5</v>
      </c>
      <c r="J145" s="72">
        <v>2.0787854765693761E-3</v>
      </c>
    </row>
    <row r="146" spans="1:10" x14ac:dyDescent="0.15">
      <c r="A146" s="70" t="s">
        <v>563</v>
      </c>
      <c r="B146" s="70" t="s">
        <v>564</v>
      </c>
      <c r="C146" s="70" t="s">
        <v>565</v>
      </c>
      <c r="D146" s="68" t="s">
        <v>566</v>
      </c>
      <c r="E146" s="70" t="s">
        <v>12</v>
      </c>
      <c r="F146" s="69">
        <v>55</v>
      </c>
      <c r="G146" s="71">
        <v>26.6</v>
      </c>
      <c r="H146" s="71">
        <v>33.25</v>
      </c>
      <c r="I146" s="71">
        <v>1828.75</v>
      </c>
      <c r="J146" s="72">
        <v>1.0017335811004602E-2</v>
      </c>
    </row>
    <row r="147" spans="1:10" x14ac:dyDescent="0.15">
      <c r="A147" s="85" t="s">
        <v>57</v>
      </c>
      <c r="B147" s="85"/>
      <c r="C147" s="85"/>
      <c r="D147" s="64" t="s">
        <v>567</v>
      </c>
      <c r="E147" s="64"/>
      <c r="F147" s="65"/>
      <c r="G147" s="64"/>
      <c r="H147" s="64"/>
      <c r="I147" s="66">
        <v>2724.26</v>
      </c>
      <c r="J147" s="67">
        <v>1.4922666989193383E-2</v>
      </c>
    </row>
    <row r="148" spans="1:10" ht="21" x14ac:dyDescent="0.15">
      <c r="A148" s="70" t="s">
        <v>58</v>
      </c>
      <c r="B148" s="70" t="s">
        <v>568</v>
      </c>
      <c r="C148" s="70" t="s">
        <v>151</v>
      </c>
      <c r="D148" s="68" t="s">
        <v>569</v>
      </c>
      <c r="E148" s="70" t="s">
        <v>25</v>
      </c>
      <c r="F148" s="69">
        <v>25.3</v>
      </c>
      <c r="G148" s="71">
        <v>68.67</v>
      </c>
      <c r="H148" s="71">
        <v>85.83</v>
      </c>
      <c r="I148" s="71">
        <v>2171.4899999999998</v>
      </c>
      <c r="J148" s="72">
        <v>1.1894761197669657E-2</v>
      </c>
    </row>
    <row r="149" spans="1:10" x14ac:dyDescent="0.15">
      <c r="A149" s="70" t="s">
        <v>59</v>
      </c>
      <c r="B149" s="70" t="s">
        <v>570</v>
      </c>
      <c r="C149" s="70" t="s">
        <v>14</v>
      </c>
      <c r="D149" s="68" t="s">
        <v>571</v>
      </c>
      <c r="E149" s="70" t="s">
        <v>12</v>
      </c>
      <c r="F149" s="69">
        <v>124.78</v>
      </c>
      <c r="G149" s="71">
        <v>3.55</v>
      </c>
      <c r="H149" s="71">
        <v>4.43</v>
      </c>
      <c r="I149" s="71">
        <v>552.77</v>
      </c>
      <c r="J149" s="72">
        <v>3.0279057915237263E-3</v>
      </c>
    </row>
    <row r="150" spans="1:10" x14ac:dyDescent="0.15">
      <c r="A150" s="73"/>
      <c r="B150" s="73"/>
      <c r="C150" s="73"/>
      <c r="D150" s="73"/>
      <c r="E150" s="73"/>
      <c r="F150" s="73"/>
      <c r="G150" s="73"/>
      <c r="H150" s="73"/>
      <c r="I150" s="73"/>
      <c r="J150" s="73"/>
    </row>
    <row r="151" spans="1:10" x14ac:dyDescent="0.15">
      <c r="A151" s="156"/>
      <c r="B151" s="156"/>
      <c r="C151" s="156"/>
      <c r="D151" s="75"/>
      <c r="E151" s="74"/>
      <c r="F151" s="157" t="s">
        <v>66</v>
      </c>
      <c r="G151" s="156"/>
      <c r="H151" s="158">
        <v>146061.88</v>
      </c>
      <c r="I151" s="156"/>
      <c r="J151" s="156"/>
    </row>
    <row r="152" spans="1:10" x14ac:dyDescent="0.15">
      <c r="A152" s="156"/>
      <c r="B152" s="156"/>
      <c r="C152" s="156"/>
      <c r="D152" s="75"/>
      <c r="E152" s="74"/>
      <c r="F152" s="157" t="s">
        <v>67</v>
      </c>
      <c r="G152" s="156"/>
      <c r="H152" s="158">
        <v>36496.639999999999</v>
      </c>
      <c r="I152" s="156"/>
      <c r="J152" s="156"/>
    </row>
    <row r="153" spans="1:10" x14ac:dyDescent="0.15">
      <c r="A153" s="156"/>
      <c r="B153" s="156"/>
      <c r="C153" s="156"/>
      <c r="D153" s="75"/>
      <c r="E153" s="74"/>
      <c r="F153" s="157" t="s">
        <v>68</v>
      </c>
      <c r="G153" s="156"/>
      <c r="H153" s="158">
        <v>182558.52</v>
      </c>
      <c r="I153" s="156"/>
      <c r="J153" s="156"/>
    </row>
  </sheetData>
  <mergeCells count="19">
    <mergeCell ref="A10:J10"/>
    <mergeCell ref="A153:C153"/>
    <mergeCell ref="F153:G153"/>
    <mergeCell ref="H153:J153"/>
    <mergeCell ref="A151:C151"/>
    <mergeCell ref="F151:G151"/>
    <mergeCell ref="H151:J151"/>
    <mergeCell ref="A152:C152"/>
    <mergeCell ref="F152:G152"/>
    <mergeCell ref="H152:J152"/>
    <mergeCell ref="A7:D7"/>
    <mergeCell ref="A8:C8"/>
    <mergeCell ref="A9:C9"/>
    <mergeCell ref="D8:J8"/>
    <mergeCell ref="E5:G5"/>
    <mergeCell ref="H5:I5"/>
    <mergeCell ref="E6:G6"/>
    <mergeCell ref="A5:D5"/>
    <mergeCell ref="A6:D6"/>
  </mergeCells>
  <pageMargins left="0.51181102362204722" right="0.51181102362204722" top="0.98425196850393704" bottom="0.98425196850393704" header="0.51181102362204722" footer="0.51181102362204722"/>
  <pageSetup paperSize="9" scale="73" fitToWidth="16" fitToHeight="16" orientation="landscape" r:id="rId1"/>
  <headerFooter>
    <oddFooter>Página &amp;P de &amp;N</oddFooter>
  </headerFooter>
  <rowBreaks count="1" manualBreakCount="1">
    <brk id="10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55"/>
  <sheetViews>
    <sheetView view="pageBreakPreview" zoomScale="60" zoomScaleNormal="70" workbookViewId="0">
      <selection activeCell="N17" sqref="N17"/>
    </sheetView>
  </sheetViews>
  <sheetFormatPr defaultRowHeight="14.25" x14ac:dyDescent="0.2"/>
  <cols>
    <col min="1" max="1" width="11.625" customWidth="1"/>
    <col min="2" max="2" width="12" bestFit="1" customWidth="1"/>
    <col min="3" max="3" width="10" bestFit="1" customWidth="1"/>
    <col min="4" max="4" width="60" bestFit="1" customWidth="1"/>
    <col min="5" max="5" width="15" bestFit="1" customWidth="1"/>
    <col min="6" max="7" width="12" bestFit="1" customWidth="1"/>
    <col min="8" max="8" width="13.875" customWidth="1"/>
    <col min="9" max="9" width="12" bestFit="1" customWidth="1"/>
    <col min="10" max="10" width="14" bestFit="1" customWidth="1"/>
  </cols>
  <sheetData>
    <row r="1" spans="1:15" s="1" customFormat="1" ht="15" x14ac:dyDescent="0.25">
      <c r="C1" s="2"/>
      <c r="D1" s="2"/>
      <c r="E1" s="3"/>
      <c r="F1" s="4"/>
      <c r="G1" s="4"/>
      <c r="H1" s="4"/>
      <c r="I1" s="4"/>
    </row>
    <row r="2" spans="1:15" s="1" customFormat="1" ht="15" x14ac:dyDescent="0.25">
      <c r="C2" s="2"/>
      <c r="D2" s="2"/>
      <c r="E2" s="3"/>
    </row>
    <row r="3" spans="1:15" s="1" customFormat="1" ht="15" x14ac:dyDescent="0.25">
      <c r="C3" s="2"/>
      <c r="D3" s="2"/>
      <c r="E3" s="3"/>
    </row>
    <row r="4" spans="1:15" s="1" customFormat="1" ht="15" customHeight="1" x14ac:dyDescent="0.25">
      <c r="C4" s="2"/>
      <c r="D4" s="11" t="s">
        <v>140</v>
      </c>
      <c r="E4" s="11"/>
      <c r="F4" s="13"/>
    </row>
    <row r="5" spans="1:15" s="1" customFormat="1" ht="15.75" x14ac:dyDescent="0.25">
      <c r="A5" s="13"/>
      <c r="B5" s="18" t="s">
        <v>69</v>
      </c>
      <c r="C5" s="19"/>
      <c r="D5" s="20"/>
      <c r="E5" s="208" t="s">
        <v>145</v>
      </c>
      <c r="F5" s="208"/>
      <c r="G5" s="208"/>
      <c r="H5" s="209"/>
      <c r="I5" s="209"/>
    </row>
    <row r="6" spans="1:15" s="1" customFormat="1" ht="15.75" customHeight="1" x14ac:dyDescent="0.25">
      <c r="A6" s="13"/>
      <c r="B6" s="212" t="s">
        <v>305</v>
      </c>
      <c r="C6" s="212"/>
      <c r="D6" s="212"/>
      <c r="E6" s="5"/>
      <c r="F6" s="5"/>
      <c r="G6" s="5"/>
      <c r="H6" s="16"/>
      <c r="I6" s="16"/>
    </row>
    <row r="7" spans="1:15" s="1" customFormat="1" ht="15.75" x14ac:dyDescent="0.25">
      <c r="A7" s="13"/>
      <c r="B7" s="21" t="s">
        <v>70</v>
      </c>
      <c r="C7" s="22"/>
      <c r="D7" s="21"/>
      <c r="E7" s="14"/>
      <c r="F7" s="15"/>
      <c r="G7" s="16"/>
      <c r="H7" s="16"/>
      <c r="I7" s="16"/>
    </row>
    <row r="8" spans="1:15" s="1" customFormat="1" ht="19.5" x14ac:dyDescent="0.4">
      <c r="A8" s="13"/>
      <c r="B8" s="7" t="s">
        <v>297</v>
      </c>
      <c r="C8" s="8"/>
      <c r="D8" s="13"/>
      <c r="E8" s="12" t="s">
        <v>306</v>
      </c>
      <c r="F8" s="15"/>
      <c r="G8" s="16"/>
      <c r="H8" s="16"/>
      <c r="I8" s="16"/>
    </row>
    <row r="9" spans="1:15" s="1" customFormat="1" ht="15.75" x14ac:dyDescent="0.25">
      <c r="A9" s="13"/>
      <c r="B9" s="7" t="s">
        <v>298</v>
      </c>
      <c r="C9" s="8"/>
      <c r="D9" s="9"/>
      <c r="E9" s="13"/>
      <c r="F9" s="17"/>
      <c r="G9" s="16"/>
      <c r="H9" s="16"/>
      <c r="I9" s="16"/>
    </row>
    <row r="10" spans="1:15" s="1" customFormat="1" ht="15.75" x14ac:dyDescent="0.25">
      <c r="A10" s="13"/>
      <c r="B10" s="7"/>
      <c r="C10" s="8"/>
      <c r="D10" s="9"/>
      <c r="E10" s="13"/>
      <c r="F10" s="17"/>
      <c r="G10" s="16"/>
      <c r="H10" s="16"/>
      <c r="I10" s="16"/>
    </row>
    <row r="11" spans="1:15" ht="15.75" customHeight="1" x14ac:dyDescent="0.25">
      <c r="A11" s="210" t="s">
        <v>246</v>
      </c>
      <c r="B11" s="210"/>
      <c r="C11" s="210"/>
      <c r="D11" s="210"/>
      <c r="E11" s="210"/>
      <c r="F11" s="210"/>
      <c r="G11" s="210"/>
      <c r="H11" s="210"/>
      <c r="I11" s="210"/>
      <c r="J11" s="210"/>
      <c r="K11" s="6"/>
      <c r="L11" s="6"/>
      <c r="M11" s="6"/>
      <c r="N11" s="6"/>
      <c r="O11" s="10"/>
    </row>
    <row r="12" spans="1:15" x14ac:dyDescent="0.2">
      <c r="A12" s="30" t="s">
        <v>299</v>
      </c>
      <c r="B12" s="30"/>
      <c r="C12" s="30"/>
      <c r="D12" s="30" t="s">
        <v>7</v>
      </c>
      <c r="E12" s="30"/>
      <c r="F12" s="216"/>
      <c r="G12" s="216"/>
      <c r="H12" s="31"/>
      <c r="I12" s="30"/>
      <c r="J12" s="32">
        <v>10545.27</v>
      </c>
    </row>
    <row r="13" spans="1:15" x14ac:dyDescent="0.2">
      <c r="A13" s="30" t="s">
        <v>8</v>
      </c>
      <c r="B13" s="30"/>
      <c r="C13" s="30"/>
      <c r="D13" s="30" t="s">
        <v>308</v>
      </c>
      <c r="E13" s="30"/>
      <c r="F13" s="216"/>
      <c r="G13" s="216"/>
      <c r="H13" s="31"/>
      <c r="I13" s="30"/>
      <c r="J13" s="32">
        <v>10545.27</v>
      </c>
    </row>
    <row r="14" spans="1:15" ht="15" x14ac:dyDescent="0.2">
      <c r="A14" s="28" t="s">
        <v>309</v>
      </c>
      <c r="B14" s="39" t="s">
        <v>0</v>
      </c>
      <c r="C14" s="28" t="s">
        <v>1</v>
      </c>
      <c r="D14" s="28" t="s">
        <v>2</v>
      </c>
      <c r="E14" s="206" t="s">
        <v>123</v>
      </c>
      <c r="F14" s="206"/>
      <c r="G14" s="38" t="s">
        <v>3</v>
      </c>
      <c r="H14" s="39" t="s">
        <v>4</v>
      </c>
      <c r="I14" s="39" t="s">
        <v>5</v>
      </c>
      <c r="J14" s="39" t="s">
        <v>6</v>
      </c>
    </row>
    <row r="15" spans="1:15" x14ac:dyDescent="0.2">
      <c r="A15" s="29" t="s">
        <v>124</v>
      </c>
      <c r="B15" s="34" t="s">
        <v>9</v>
      </c>
      <c r="C15" s="29" t="s">
        <v>10</v>
      </c>
      <c r="D15" s="29" t="s">
        <v>11</v>
      </c>
      <c r="E15" s="205" t="s">
        <v>125</v>
      </c>
      <c r="F15" s="205"/>
      <c r="G15" s="33" t="s">
        <v>12</v>
      </c>
      <c r="H15" s="40">
        <v>1</v>
      </c>
      <c r="I15" s="35">
        <v>3</v>
      </c>
      <c r="J15" s="35">
        <v>3</v>
      </c>
    </row>
    <row r="16" spans="1:15" x14ac:dyDescent="0.2">
      <c r="A16" s="27" t="s">
        <v>126</v>
      </c>
      <c r="B16" s="47" t="s">
        <v>572</v>
      </c>
      <c r="C16" s="27" t="s">
        <v>10</v>
      </c>
      <c r="D16" s="27" t="s">
        <v>11</v>
      </c>
      <c r="E16" s="207" t="s">
        <v>289</v>
      </c>
      <c r="F16" s="207"/>
      <c r="G16" s="46" t="s">
        <v>127</v>
      </c>
      <c r="H16" s="49">
        <v>1</v>
      </c>
      <c r="I16" s="48">
        <v>3</v>
      </c>
      <c r="J16" s="48">
        <v>3</v>
      </c>
    </row>
    <row r="17" spans="1:10" ht="25.5" x14ac:dyDescent="0.2">
      <c r="A17" s="25"/>
      <c r="B17" s="25"/>
      <c r="C17" s="25"/>
      <c r="D17" s="25"/>
      <c r="E17" s="25" t="s">
        <v>128</v>
      </c>
      <c r="F17" s="51">
        <v>0</v>
      </c>
      <c r="G17" s="25" t="s">
        <v>129</v>
      </c>
      <c r="H17" s="51">
        <v>0</v>
      </c>
      <c r="I17" s="25" t="s">
        <v>130</v>
      </c>
      <c r="J17" s="51">
        <v>0</v>
      </c>
    </row>
    <row r="18" spans="1:10" x14ac:dyDescent="0.2">
      <c r="A18" s="25"/>
      <c r="B18" s="25"/>
      <c r="C18" s="25"/>
      <c r="D18" s="25"/>
      <c r="E18" s="25" t="s">
        <v>131</v>
      </c>
      <c r="F18" s="51">
        <v>0.75</v>
      </c>
      <c r="G18" s="25"/>
      <c r="H18" s="204" t="s">
        <v>132</v>
      </c>
      <c r="I18" s="204"/>
      <c r="J18" s="51">
        <v>3.75</v>
      </c>
    </row>
    <row r="19" spans="1:10" ht="26.25" thickBot="1" x14ac:dyDescent="0.25">
      <c r="A19" s="23"/>
      <c r="B19" s="23"/>
      <c r="C19" s="23"/>
      <c r="D19" s="23"/>
      <c r="E19" s="23"/>
      <c r="F19" s="23"/>
      <c r="G19" s="23" t="s">
        <v>300</v>
      </c>
      <c r="H19" s="50">
        <v>125.3</v>
      </c>
      <c r="I19" s="23" t="s">
        <v>301</v>
      </c>
      <c r="J19" s="24">
        <v>469.87</v>
      </c>
    </row>
    <row r="20" spans="1:10" ht="15" thickTop="1" x14ac:dyDescent="0.2">
      <c r="A20" s="41"/>
      <c r="B20" s="41"/>
      <c r="C20" s="41"/>
      <c r="D20" s="41"/>
      <c r="E20" s="41"/>
      <c r="F20" s="41"/>
      <c r="G20" s="41"/>
      <c r="H20" s="41"/>
      <c r="I20" s="41"/>
      <c r="J20" s="41"/>
    </row>
    <row r="21" spans="1:10" ht="15" x14ac:dyDescent="0.2">
      <c r="A21" s="28" t="s">
        <v>310</v>
      </c>
      <c r="B21" s="39" t="s">
        <v>0</v>
      </c>
      <c r="C21" s="28" t="s">
        <v>1</v>
      </c>
      <c r="D21" s="28" t="s">
        <v>2</v>
      </c>
      <c r="E21" s="206" t="s">
        <v>123</v>
      </c>
      <c r="F21" s="206"/>
      <c r="G21" s="38" t="s">
        <v>3</v>
      </c>
      <c r="H21" s="39" t="s">
        <v>4</v>
      </c>
      <c r="I21" s="39" t="s">
        <v>5</v>
      </c>
      <c r="J21" s="39" t="s">
        <v>6</v>
      </c>
    </row>
    <row r="22" spans="1:10" x14ac:dyDescent="0.2">
      <c r="A22" s="29" t="s">
        <v>124</v>
      </c>
      <c r="B22" s="34" t="s">
        <v>15</v>
      </c>
      <c r="C22" s="29" t="s">
        <v>14</v>
      </c>
      <c r="D22" s="29" t="s">
        <v>16</v>
      </c>
      <c r="E22" s="205" t="s">
        <v>181</v>
      </c>
      <c r="F22" s="205"/>
      <c r="G22" s="33" t="s">
        <v>12</v>
      </c>
      <c r="H22" s="40">
        <v>1</v>
      </c>
      <c r="I22" s="35">
        <v>372.65</v>
      </c>
      <c r="J22" s="35">
        <v>372.65</v>
      </c>
    </row>
    <row r="23" spans="1:10" ht="25.5" x14ac:dyDescent="0.2">
      <c r="A23" s="26" t="s">
        <v>134</v>
      </c>
      <c r="B23" s="43" t="s">
        <v>183</v>
      </c>
      <c r="C23" s="26" t="s">
        <v>14</v>
      </c>
      <c r="D23" s="26" t="s">
        <v>184</v>
      </c>
      <c r="E23" s="211" t="s">
        <v>133</v>
      </c>
      <c r="F23" s="211"/>
      <c r="G23" s="42" t="s">
        <v>135</v>
      </c>
      <c r="H23" s="45">
        <v>1</v>
      </c>
      <c r="I23" s="44">
        <v>24.85</v>
      </c>
      <c r="J23" s="44">
        <v>24.85</v>
      </c>
    </row>
    <row r="24" spans="1:10" ht="25.5" x14ac:dyDescent="0.2">
      <c r="A24" s="26" t="s">
        <v>134</v>
      </c>
      <c r="B24" s="43" t="s">
        <v>141</v>
      </c>
      <c r="C24" s="26" t="s">
        <v>14</v>
      </c>
      <c r="D24" s="26" t="s">
        <v>142</v>
      </c>
      <c r="E24" s="211" t="s">
        <v>133</v>
      </c>
      <c r="F24" s="211"/>
      <c r="G24" s="42" t="s">
        <v>135</v>
      </c>
      <c r="H24" s="45">
        <v>2</v>
      </c>
      <c r="I24" s="44">
        <v>19.3</v>
      </c>
      <c r="J24" s="44">
        <v>38.6</v>
      </c>
    </row>
    <row r="25" spans="1:10" ht="38.25" x14ac:dyDescent="0.2">
      <c r="A25" s="26" t="s">
        <v>134</v>
      </c>
      <c r="B25" s="43" t="s">
        <v>152</v>
      </c>
      <c r="C25" s="26" t="s">
        <v>14</v>
      </c>
      <c r="D25" s="26" t="s">
        <v>573</v>
      </c>
      <c r="E25" s="211" t="s">
        <v>182</v>
      </c>
      <c r="F25" s="211"/>
      <c r="G25" s="42" t="s">
        <v>25</v>
      </c>
      <c r="H25" s="45">
        <v>0.01</v>
      </c>
      <c r="I25" s="44">
        <v>365.62</v>
      </c>
      <c r="J25" s="44">
        <v>3.65</v>
      </c>
    </row>
    <row r="26" spans="1:10" ht="25.5" x14ac:dyDescent="0.2">
      <c r="A26" s="27" t="s">
        <v>126</v>
      </c>
      <c r="B26" s="47" t="s">
        <v>200</v>
      </c>
      <c r="C26" s="27" t="s">
        <v>14</v>
      </c>
      <c r="D26" s="27" t="s">
        <v>201</v>
      </c>
      <c r="E26" s="207" t="s">
        <v>139</v>
      </c>
      <c r="F26" s="207"/>
      <c r="G26" s="46" t="s">
        <v>43</v>
      </c>
      <c r="H26" s="49">
        <v>1</v>
      </c>
      <c r="I26" s="48">
        <v>8.27</v>
      </c>
      <c r="J26" s="48">
        <v>8.27</v>
      </c>
    </row>
    <row r="27" spans="1:10" ht="25.5" x14ac:dyDescent="0.2">
      <c r="A27" s="27" t="s">
        <v>126</v>
      </c>
      <c r="B27" s="47" t="s">
        <v>197</v>
      </c>
      <c r="C27" s="27" t="s">
        <v>14</v>
      </c>
      <c r="D27" s="27" t="s">
        <v>574</v>
      </c>
      <c r="E27" s="207" t="s">
        <v>139</v>
      </c>
      <c r="F27" s="207"/>
      <c r="G27" s="46" t="s">
        <v>43</v>
      </c>
      <c r="H27" s="49">
        <v>4</v>
      </c>
      <c r="I27" s="48">
        <v>11.28</v>
      </c>
      <c r="J27" s="48">
        <v>45.12</v>
      </c>
    </row>
    <row r="28" spans="1:10" ht="25.5" x14ac:dyDescent="0.2">
      <c r="A28" s="27" t="s">
        <v>126</v>
      </c>
      <c r="B28" s="47" t="s">
        <v>195</v>
      </c>
      <c r="C28" s="27" t="s">
        <v>14</v>
      </c>
      <c r="D28" s="27" t="s">
        <v>196</v>
      </c>
      <c r="E28" s="207" t="s">
        <v>139</v>
      </c>
      <c r="F28" s="207"/>
      <c r="G28" s="46" t="s">
        <v>12</v>
      </c>
      <c r="H28" s="49">
        <v>1</v>
      </c>
      <c r="I28" s="48">
        <v>250</v>
      </c>
      <c r="J28" s="48">
        <v>250</v>
      </c>
    </row>
    <row r="29" spans="1:10" x14ac:dyDescent="0.2">
      <c r="A29" s="27" t="s">
        <v>126</v>
      </c>
      <c r="B29" s="47" t="s">
        <v>198</v>
      </c>
      <c r="C29" s="27" t="s">
        <v>14</v>
      </c>
      <c r="D29" s="27" t="s">
        <v>199</v>
      </c>
      <c r="E29" s="207" t="s">
        <v>139</v>
      </c>
      <c r="F29" s="207"/>
      <c r="G29" s="46" t="s">
        <v>30</v>
      </c>
      <c r="H29" s="49">
        <v>0.11</v>
      </c>
      <c r="I29" s="48">
        <v>19.68</v>
      </c>
      <c r="J29" s="48">
        <v>2.16</v>
      </c>
    </row>
    <row r="30" spans="1:10" ht="25.5" x14ac:dyDescent="0.2">
      <c r="A30" s="25"/>
      <c r="B30" s="25"/>
      <c r="C30" s="25"/>
      <c r="D30" s="25"/>
      <c r="E30" s="25" t="s">
        <v>128</v>
      </c>
      <c r="F30" s="51">
        <v>47.72</v>
      </c>
      <c r="G30" s="25" t="s">
        <v>129</v>
      </c>
      <c r="H30" s="51">
        <v>0</v>
      </c>
      <c r="I30" s="25" t="s">
        <v>130</v>
      </c>
      <c r="J30" s="51">
        <v>47.72</v>
      </c>
    </row>
    <row r="31" spans="1:10" x14ac:dyDescent="0.2">
      <c r="A31" s="25"/>
      <c r="B31" s="25"/>
      <c r="C31" s="25"/>
      <c r="D31" s="25"/>
      <c r="E31" s="25" t="s">
        <v>131</v>
      </c>
      <c r="F31" s="51">
        <v>93.16</v>
      </c>
      <c r="G31" s="25"/>
      <c r="H31" s="204" t="s">
        <v>132</v>
      </c>
      <c r="I31" s="204"/>
      <c r="J31" s="51">
        <v>465.81</v>
      </c>
    </row>
    <row r="32" spans="1:10" ht="26.25" thickBot="1" x14ac:dyDescent="0.25">
      <c r="A32" s="23"/>
      <c r="B32" s="23"/>
      <c r="C32" s="23"/>
      <c r="D32" s="23"/>
      <c r="E32" s="23"/>
      <c r="F32" s="23"/>
      <c r="G32" s="23" t="s">
        <v>300</v>
      </c>
      <c r="H32" s="50">
        <v>4</v>
      </c>
      <c r="I32" s="23" t="s">
        <v>301</v>
      </c>
      <c r="J32" s="24">
        <v>1863.24</v>
      </c>
    </row>
    <row r="33" spans="1:10" ht="15" thickTop="1" x14ac:dyDescent="0.2">
      <c r="A33" s="41"/>
      <c r="B33" s="41"/>
      <c r="C33" s="41"/>
      <c r="D33" s="41"/>
      <c r="E33" s="41"/>
      <c r="F33" s="41"/>
      <c r="G33" s="41"/>
      <c r="H33" s="41"/>
      <c r="I33" s="41"/>
      <c r="J33" s="41"/>
    </row>
    <row r="34" spans="1:10" ht="15" x14ac:dyDescent="0.2">
      <c r="A34" s="28" t="s">
        <v>311</v>
      </c>
      <c r="B34" s="39" t="s">
        <v>0</v>
      </c>
      <c r="C34" s="28" t="s">
        <v>1</v>
      </c>
      <c r="D34" s="28" t="s">
        <v>2</v>
      </c>
      <c r="E34" s="206" t="s">
        <v>123</v>
      </c>
      <c r="F34" s="206"/>
      <c r="G34" s="38" t="s">
        <v>3</v>
      </c>
      <c r="H34" s="39" t="s">
        <v>4</v>
      </c>
      <c r="I34" s="39" t="s">
        <v>5</v>
      </c>
      <c r="J34" s="39" t="s">
        <v>6</v>
      </c>
    </row>
    <row r="35" spans="1:10" ht="51" x14ac:dyDescent="0.2">
      <c r="A35" s="29" t="s">
        <v>124</v>
      </c>
      <c r="B35" s="34" t="s">
        <v>312</v>
      </c>
      <c r="C35" s="29" t="s">
        <v>14</v>
      </c>
      <c r="D35" s="29" t="s">
        <v>313</v>
      </c>
      <c r="E35" s="205" t="s">
        <v>181</v>
      </c>
      <c r="F35" s="205"/>
      <c r="G35" s="33" t="s">
        <v>17</v>
      </c>
      <c r="H35" s="40">
        <v>1</v>
      </c>
      <c r="I35" s="35">
        <v>963.92</v>
      </c>
      <c r="J35" s="35">
        <v>963.92</v>
      </c>
    </row>
    <row r="36" spans="1:10" ht="25.5" x14ac:dyDescent="0.2">
      <c r="A36" s="27" t="s">
        <v>126</v>
      </c>
      <c r="B36" s="47" t="s">
        <v>575</v>
      </c>
      <c r="C36" s="27" t="s">
        <v>14</v>
      </c>
      <c r="D36" s="27" t="s">
        <v>576</v>
      </c>
      <c r="E36" s="207" t="s">
        <v>139</v>
      </c>
      <c r="F36" s="207"/>
      <c r="G36" s="46" t="s">
        <v>13</v>
      </c>
      <c r="H36" s="49">
        <v>0.4</v>
      </c>
      <c r="I36" s="48">
        <v>13.14</v>
      </c>
      <c r="J36" s="48">
        <v>5.25</v>
      </c>
    </row>
    <row r="37" spans="1:10" ht="25.5" x14ac:dyDescent="0.2">
      <c r="A37" s="27" t="s">
        <v>126</v>
      </c>
      <c r="B37" s="47" t="s">
        <v>577</v>
      </c>
      <c r="C37" s="27" t="s">
        <v>14</v>
      </c>
      <c r="D37" s="27" t="s">
        <v>578</v>
      </c>
      <c r="E37" s="207" t="s">
        <v>139</v>
      </c>
      <c r="F37" s="207"/>
      <c r="G37" s="46" t="s">
        <v>13</v>
      </c>
      <c r="H37" s="49">
        <v>0.1</v>
      </c>
      <c r="I37" s="48">
        <v>215.09</v>
      </c>
      <c r="J37" s="48">
        <v>21.5</v>
      </c>
    </row>
    <row r="38" spans="1:10" ht="25.5" x14ac:dyDescent="0.2">
      <c r="A38" s="27" t="s">
        <v>126</v>
      </c>
      <c r="B38" s="47" t="s">
        <v>579</v>
      </c>
      <c r="C38" s="27" t="s">
        <v>14</v>
      </c>
      <c r="D38" s="27" t="s">
        <v>580</v>
      </c>
      <c r="E38" s="207" t="s">
        <v>139</v>
      </c>
      <c r="F38" s="207"/>
      <c r="G38" s="46" t="s">
        <v>13</v>
      </c>
      <c r="H38" s="49">
        <v>0.1</v>
      </c>
      <c r="I38" s="48">
        <v>97.38</v>
      </c>
      <c r="J38" s="48">
        <v>9.73</v>
      </c>
    </row>
    <row r="39" spans="1:10" ht="25.5" x14ac:dyDescent="0.2">
      <c r="A39" s="27" t="s">
        <v>126</v>
      </c>
      <c r="B39" s="47" t="s">
        <v>581</v>
      </c>
      <c r="C39" s="27" t="s">
        <v>14</v>
      </c>
      <c r="D39" s="27" t="s">
        <v>582</v>
      </c>
      <c r="E39" s="207" t="s">
        <v>139</v>
      </c>
      <c r="F39" s="207"/>
      <c r="G39" s="46" t="s">
        <v>13</v>
      </c>
      <c r="H39" s="49">
        <v>0.1</v>
      </c>
      <c r="I39" s="48">
        <v>374.49</v>
      </c>
      <c r="J39" s="48">
        <v>37.44</v>
      </c>
    </row>
    <row r="40" spans="1:10" ht="38.25" x14ac:dyDescent="0.2">
      <c r="A40" s="27" t="s">
        <v>126</v>
      </c>
      <c r="B40" s="47" t="s">
        <v>583</v>
      </c>
      <c r="C40" s="27" t="s">
        <v>14</v>
      </c>
      <c r="D40" s="27" t="s">
        <v>584</v>
      </c>
      <c r="E40" s="207" t="s">
        <v>209</v>
      </c>
      <c r="F40" s="207"/>
      <c r="G40" s="46" t="s">
        <v>17</v>
      </c>
      <c r="H40" s="49">
        <v>1</v>
      </c>
      <c r="I40" s="48">
        <v>890</v>
      </c>
      <c r="J40" s="48">
        <v>890</v>
      </c>
    </row>
    <row r="41" spans="1:10" ht="25.5" x14ac:dyDescent="0.2">
      <c r="A41" s="25"/>
      <c r="B41" s="25"/>
      <c r="C41" s="25"/>
      <c r="D41" s="25"/>
      <c r="E41" s="25" t="s">
        <v>128</v>
      </c>
      <c r="F41" s="51">
        <v>0</v>
      </c>
      <c r="G41" s="25" t="s">
        <v>129</v>
      </c>
      <c r="H41" s="51">
        <v>0</v>
      </c>
      <c r="I41" s="25" t="s">
        <v>130</v>
      </c>
      <c r="J41" s="51">
        <v>0</v>
      </c>
    </row>
    <row r="42" spans="1:10" x14ac:dyDescent="0.2">
      <c r="A42" s="25"/>
      <c r="B42" s="25"/>
      <c r="C42" s="25"/>
      <c r="D42" s="25"/>
      <c r="E42" s="25" t="s">
        <v>131</v>
      </c>
      <c r="F42" s="51">
        <v>240.98</v>
      </c>
      <c r="G42" s="25"/>
      <c r="H42" s="204" t="s">
        <v>132</v>
      </c>
      <c r="I42" s="204"/>
      <c r="J42" s="51">
        <v>1204.9000000000001</v>
      </c>
    </row>
    <row r="43" spans="1:10" ht="26.25" thickBot="1" x14ac:dyDescent="0.25">
      <c r="A43" s="23"/>
      <c r="B43" s="23"/>
      <c r="C43" s="23"/>
      <c r="D43" s="23"/>
      <c r="E43" s="23"/>
      <c r="F43" s="23"/>
      <c r="G43" s="23" t="s">
        <v>300</v>
      </c>
      <c r="H43" s="50">
        <v>2</v>
      </c>
      <c r="I43" s="23" t="s">
        <v>301</v>
      </c>
      <c r="J43" s="24">
        <v>2409.8000000000002</v>
      </c>
    </row>
    <row r="44" spans="1:10" ht="15" thickTop="1" x14ac:dyDescent="0.2">
      <c r="A44" s="41"/>
      <c r="B44" s="41"/>
      <c r="C44" s="41"/>
      <c r="D44" s="41"/>
      <c r="E44" s="41"/>
      <c r="F44" s="41"/>
      <c r="G44" s="41"/>
      <c r="H44" s="41"/>
      <c r="I44" s="41"/>
      <c r="J44" s="41"/>
    </row>
    <row r="45" spans="1:10" ht="15" x14ac:dyDescent="0.2">
      <c r="A45" s="28" t="s">
        <v>314</v>
      </c>
      <c r="B45" s="39" t="s">
        <v>0</v>
      </c>
      <c r="C45" s="28" t="s">
        <v>1</v>
      </c>
      <c r="D45" s="28" t="s">
        <v>2</v>
      </c>
      <c r="E45" s="206" t="s">
        <v>123</v>
      </c>
      <c r="F45" s="206"/>
      <c r="G45" s="38" t="s">
        <v>3</v>
      </c>
      <c r="H45" s="39" t="s">
        <v>4</v>
      </c>
      <c r="I45" s="39" t="s">
        <v>5</v>
      </c>
      <c r="J45" s="39" t="s">
        <v>6</v>
      </c>
    </row>
    <row r="46" spans="1:10" ht="51" x14ac:dyDescent="0.2">
      <c r="A46" s="29" t="s">
        <v>124</v>
      </c>
      <c r="B46" s="34" t="s">
        <v>315</v>
      </c>
      <c r="C46" s="29" t="s">
        <v>14</v>
      </c>
      <c r="D46" s="29" t="s">
        <v>316</v>
      </c>
      <c r="E46" s="205" t="s">
        <v>181</v>
      </c>
      <c r="F46" s="205"/>
      <c r="G46" s="33" t="s">
        <v>17</v>
      </c>
      <c r="H46" s="40">
        <v>1</v>
      </c>
      <c r="I46" s="35">
        <v>1105.95</v>
      </c>
      <c r="J46" s="35">
        <v>1105.95</v>
      </c>
    </row>
    <row r="47" spans="1:10" ht="25.5" x14ac:dyDescent="0.2">
      <c r="A47" s="27" t="s">
        <v>126</v>
      </c>
      <c r="B47" s="47" t="s">
        <v>575</v>
      </c>
      <c r="C47" s="27" t="s">
        <v>14</v>
      </c>
      <c r="D47" s="27" t="s">
        <v>576</v>
      </c>
      <c r="E47" s="207" t="s">
        <v>139</v>
      </c>
      <c r="F47" s="207"/>
      <c r="G47" s="46" t="s">
        <v>13</v>
      </c>
      <c r="H47" s="49">
        <v>0.4</v>
      </c>
      <c r="I47" s="48">
        <v>13.14</v>
      </c>
      <c r="J47" s="48">
        <v>5.25</v>
      </c>
    </row>
    <row r="48" spans="1:10" ht="25.5" x14ac:dyDescent="0.2">
      <c r="A48" s="27" t="s">
        <v>126</v>
      </c>
      <c r="B48" s="47" t="s">
        <v>577</v>
      </c>
      <c r="C48" s="27" t="s">
        <v>14</v>
      </c>
      <c r="D48" s="27" t="s">
        <v>578</v>
      </c>
      <c r="E48" s="207" t="s">
        <v>139</v>
      </c>
      <c r="F48" s="207"/>
      <c r="G48" s="46" t="s">
        <v>13</v>
      </c>
      <c r="H48" s="49">
        <v>0.2</v>
      </c>
      <c r="I48" s="48">
        <v>215.09</v>
      </c>
      <c r="J48" s="48">
        <v>43.01</v>
      </c>
    </row>
    <row r="49" spans="1:10" ht="25.5" x14ac:dyDescent="0.2">
      <c r="A49" s="27" t="s">
        <v>126</v>
      </c>
      <c r="B49" s="47" t="s">
        <v>579</v>
      </c>
      <c r="C49" s="27" t="s">
        <v>14</v>
      </c>
      <c r="D49" s="27" t="s">
        <v>580</v>
      </c>
      <c r="E49" s="207" t="s">
        <v>139</v>
      </c>
      <c r="F49" s="207"/>
      <c r="G49" s="46" t="s">
        <v>13</v>
      </c>
      <c r="H49" s="49">
        <v>0.1</v>
      </c>
      <c r="I49" s="48">
        <v>97.38</v>
      </c>
      <c r="J49" s="48">
        <v>9.73</v>
      </c>
    </row>
    <row r="50" spans="1:10" ht="25.5" x14ac:dyDescent="0.2">
      <c r="A50" s="27" t="s">
        <v>126</v>
      </c>
      <c r="B50" s="47" t="s">
        <v>581</v>
      </c>
      <c r="C50" s="27" t="s">
        <v>14</v>
      </c>
      <c r="D50" s="27" t="s">
        <v>582</v>
      </c>
      <c r="E50" s="207" t="s">
        <v>139</v>
      </c>
      <c r="F50" s="207"/>
      <c r="G50" s="46" t="s">
        <v>13</v>
      </c>
      <c r="H50" s="49">
        <v>0.1</v>
      </c>
      <c r="I50" s="48">
        <v>374.49</v>
      </c>
      <c r="J50" s="48">
        <v>37.44</v>
      </c>
    </row>
    <row r="51" spans="1:10" ht="38.25" x14ac:dyDescent="0.2">
      <c r="A51" s="27" t="s">
        <v>126</v>
      </c>
      <c r="B51" s="47" t="s">
        <v>585</v>
      </c>
      <c r="C51" s="27" t="s">
        <v>14</v>
      </c>
      <c r="D51" s="27" t="s">
        <v>586</v>
      </c>
      <c r="E51" s="207" t="s">
        <v>209</v>
      </c>
      <c r="F51" s="207"/>
      <c r="G51" s="46" t="s">
        <v>17</v>
      </c>
      <c r="H51" s="49">
        <v>1</v>
      </c>
      <c r="I51" s="48">
        <v>1010.52</v>
      </c>
      <c r="J51" s="48">
        <v>1010.52</v>
      </c>
    </row>
    <row r="52" spans="1:10" ht="25.5" x14ac:dyDescent="0.2">
      <c r="A52" s="25"/>
      <c r="B52" s="25"/>
      <c r="C52" s="25"/>
      <c r="D52" s="25"/>
      <c r="E52" s="25" t="s">
        <v>128</v>
      </c>
      <c r="F52" s="51">
        <v>0</v>
      </c>
      <c r="G52" s="25" t="s">
        <v>129</v>
      </c>
      <c r="H52" s="51">
        <v>0</v>
      </c>
      <c r="I52" s="25" t="s">
        <v>130</v>
      </c>
      <c r="J52" s="51">
        <v>0</v>
      </c>
    </row>
    <row r="53" spans="1:10" x14ac:dyDescent="0.2">
      <c r="A53" s="25"/>
      <c r="B53" s="25"/>
      <c r="C53" s="25"/>
      <c r="D53" s="25"/>
      <c r="E53" s="25" t="s">
        <v>131</v>
      </c>
      <c r="F53" s="51">
        <v>276.48</v>
      </c>
      <c r="G53" s="25"/>
      <c r="H53" s="204" t="s">
        <v>132</v>
      </c>
      <c r="I53" s="204"/>
      <c r="J53" s="51">
        <v>1382.43</v>
      </c>
    </row>
    <row r="54" spans="1:10" ht="26.25" thickBot="1" x14ac:dyDescent="0.25">
      <c r="A54" s="23"/>
      <c r="B54" s="23"/>
      <c r="C54" s="23"/>
      <c r="D54" s="23"/>
      <c r="E54" s="23"/>
      <c r="F54" s="23"/>
      <c r="G54" s="23" t="s">
        <v>300</v>
      </c>
      <c r="H54" s="50">
        <v>2</v>
      </c>
      <c r="I54" s="23" t="s">
        <v>301</v>
      </c>
      <c r="J54" s="24">
        <v>2764.86</v>
      </c>
    </row>
    <row r="55" spans="1:10" ht="15" thickTop="1" x14ac:dyDescent="0.2">
      <c r="A55" s="41"/>
      <c r="B55" s="41"/>
      <c r="C55" s="41"/>
      <c r="D55" s="41"/>
      <c r="E55" s="41"/>
      <c r="F55" s="41"/>
      <c r="G55" s="41"/>
      <c r="H55" s="41"/>
      <c r="I55" s="41"/>
      <c r="J55" s="41"/>
    </row>
    <row r="56" spans="1:10" ht="15" x14ac:dyDescent="0.2">
      <c r="A56" s="28" t="s">
        <v>317</v>
      </c>
      <c r="B56" s="39" t="s">
        <v>0</v>
      </c>
      <c r="C56" s="28" t="s">
        <v>1</v>
      </c>
      <c r="D56" s="28" t="s">
        <v>2</v>
      </c>
      <c r="E56" s="206" t="s">
        <v>123</v>
      </c>
      <c r="F56" s="206"/>
      <c r="G56" s="38" t="s">
        <v>3</v>
      </c>
      <c r="H56" s="39" t="s">
        <v>4</v>
      </c>
      <c r="I56" s="39" t="s">
        <v>5</v>
      </c>
      <c r="J56" s="39" t="s">
        <v>6</v>
      </c>
    </row>
    <row r="57" spans="1:10" x14ac:dyDescent="0.2">
      <c r="A57" s="29" t="s">
        <v>124</v>
      </c>
      <c r="B57" s="34" t="s">
        <v>318</v>
      </c>
      <c r="C57" s="29" t="s">
        <v>151</v>
      </c>
      <c r="D57" s="29" t="s">
        <v>319</v>
      </c>
      <c r="E57" s="205" t="s">
        <v>587</v>
      </c>
      <c r="F57" s="205"/>
      <c r="G57" s="33" t="s">
        <v>17</v>
      </c>
      <c r="H57" s="40">
        <v>1</v>
      </c>
      <c r="I57" s="35">
        <v>1215</v>
      </c>
      <c r="J57" s="35">
        <v>1215</v>
      </c>
    </row>
    <row r="58" spans="1:10" x14ac:dyDescent="0.2">
      <c r="A58" s="27" t="s">
        <v>126</v>
      </c>
      <c r="B58" s="47" t="s">
        <v>588</v>
      </c>
      <c r="C58" s="27" t="s">
        <v>151</v>
      </c>
      <c r="D58" s="27" t="s">
        <v>589</v>
      </c>
      <c r="E58" s="207" t="s">
        <v>139</v>
      </c>
      <c r="F58" s="207"/>
      <c r="G58" s="46" t="s">
        <v>17</v>
      </c>
      <c r="H58" s="49">
        <v>1</v>
      </c>
      <c r="I58" s="48">
        <v>1215</v>
      </c>
      <c r="J58" s="48">
        <v>1215</v>
      </c>
    </row>
    <row r="59" spans="1:10" ht="25.5" x14ac:dyDescent="0.2">
      <c r="A59" s="25"/>
      <c r="B59" s="25"/>
      <c r="C59" s="25"/>
      <c r="D59" s="25"/>
      <c r="E59" s="25" t="s">
        <v>128</v>
      </c>
      <c r="F59" s="51">
        <v>0</v>
      </c>
      <c r="G59" s="25" t="s">
        <v>129</v>
      </c>
      <c r="H59" s="51">
        <v>0</v>
      </c>
      <c r="I59" s="25" t="s">
        <v>130</v>
      </c>
      <c r="J59" s="51">
        <v>0</v>
      </c>
    </row>
    <row r="60" spans="1:10" x14ac:dyDescent="0.2">
      <c r="A60" s="25"/>
      <c r="B60" s="25"/>
      <c r="C60" s="25"/>
      <c r="D60" s="25"/>
      <c r="E60" s="25" t="s">
        <v>131</v>
      </c>
      <c r="F60" s="51">
        <v>303.75</v>
      </c>
      <c r="G60" s="25"/>
      <c r="H60" s="204" t="s">
        <v>132</v>
      </c>
      <c r="I60" s="204"/>
      <c r="J60" s="51">
        <v>1518.75</v>
      </c>
    </row>
    <row r="61" spans="1:10" ht="26.25" thickBot="1" x14ac:dyDescent="0.25">
      <c r="A61" s="23"/>
      <c r="B61" s="23"/>
      <c r="C61" s="23"/>
      <c r="D61" s="23"/>
      <c r="E61" s="23"/>
      <c r="F61" s="23"/>
      <c r="G61" s="23" t="s">
        <v>300</v>
      </c>
      <c r="H61" s="50">
        <v>2</v>
      </c>
      <c r="I61" s="23" t="s">
        <v>301</v>
      </c>
      <c r="J61" s="24">
        <v>3037.5</v>
      </c>
    </row>
    <row r="62" spans="1:10" ht="15" thickTop="1" x14ac:dyDescent="0.2">
      <c r="A62" s="41"/>
      <c r="B62" s="41"/>
      <c r="C62" s="41"/>
      <c r="D62" s="41"/>
      <c r="E62" s="41"/>
      <c r="F62" s="41"/>
      <c r="G62" s="41"/>
      <c r="H62" s="41"/>
      <c r="I62" s="41"/>
      <c r="J62" s="41"/>
    </row>
    <row r="63" spans="1:10" x14ac:dyDescent="0.2">
      <c r="A63" s="30" t="s">
        <v>19</v>
      </c>
      <c r="B63" s="30"/>
      <c r="C63" s="30"/>
      <c r="D63" s="30" t="s">
        <v>320</v>
      </c>
      <c r="E63" s="30"/>
      <c r="F63" s="216"/>
      <c r="G63" s="216"/>
      <c r="H63" s="31"/>
      <c r="I63" s="30"/>
      <c r="J63" s="32">
        <v>12123.74</v>
      </c>
    </row>
    <row r="64" spans="1:10" ht="15" x14ac:dyDescent="0.2">
      <c r="A64" s="28" t="s">
        <v>20</v>
      </c>
      <c r="B64" s="39" t="s">
        <v>0</v>
      </c>
      <c r="C64" s="28" t="s">
        <v>1</v>
      </c>
      <c r="D64" s="28" t="s">
        <v>2</v>
      </c>
      <c r="E64" s="206" t="s">
        <v>123</v>
      </c>
      <c r="F64" s="206"/>
      <c r="G64" s="38" t="s">
        <v>3</v>
      </c>
      <c r="H64" s="39" t="s">
        <v>4</v>
      </c>
      <c r="I64" s="39" t="s">
        <v>5</v>
      </c>
      <c r="J64" s="39" t="s">
        <v>6</v>
      </c>
    </row>
    <row r="65" spans="1:10" ht="25.5" x14ac:dyDescent="0.2">
      <c r="A65" s="29" t="s">
        <v>124</v>
      </c>
      <c r="B65" s="34" t="s">
        <v>321</v>
      </c>
      <c r="C65" s="29" t="s">
        <v>10</v>
      </c>
      <c r="D65" s="29" t="s">
        <v>21</v>
      </c>
      <c r="E65" s="205" t="s">
        <v>136</v>
      </c>
      <c r="F65" s="205"/>
      <c r="G65" s="33" t="s">
        <v>17</v>
      </c>
      <c r="H65" s="40">
        <v>1</v>
      </c>
      <c r="I65" s="35">
        <v>4849.5</v>
      </c>
      <c r="J65" s="35">
        <v>4849.5</v>
      </c>
    </row>
    <row r="66" spans="1:10" ht="25.5" x14ac:dyDescent="0.2">
      <c r="A66" s="26" t="s">
        <v>134</v>
      </c>
      <c r="B66" s="43" t="s">
        <v>143</v>
      </c>
      <c r="C66" s="26" t="s">
        <v>14</v>
      </c>
      <c r="D66" s="26" t="s">
        <v>144</v>
      </c>
      <c r="E66" s="211" t="s">
        <v>133</v>
      </c>
      <c r="F66" s="211"/>
      <c r="G66" s="42" t="s">
        <v>135</v>
      </c>
      <c r="H66" s="45">
        <v>120</v>
      </c>
      <c r="I66" s="44">
        <v>31</v>
      </c>
      <c r="J66" s="44">
        <v>3720</v>
      </c>
    </row>
    <row r="67" spans="1:10" ht="25.5" x14ac:dyDescent="0.2">
      <c r="A67" s="26" t="s">
        <v>134</v>
      </c>
      <c r="B67" s="43" t="s">
        <v>137</v>
      </c>
      <c r="C67" s="26" t="s">
        <v>14</v>
      </c>
      <c r="D67" s="26" t="s">
        <v>138</v>
      </c>
      <c r="E67" s="211" t="s">
        <v>133</v>
      </c>
      <c r="F67" s="211"/>
      <c r="G67" s="42" t="s">
        <v>135</v>
      </c>
      <c r="H67" s="45">
        <v>10</v>
      </c>
      <c r="I67" s="44">
        <v>112.95</v>
      </c>
      <c r="J67" s="44">
        <v>1129.5</v>
      </c>
    </row>
    <row r="68" spans="1:10" ht="25.5" x14ac:dyDescent="0.2">
      <c r="A68" s="25"/>
      <c r="B68" s="25"/>
      <c r="C68" s="25"/>
      <c r="D68" s="25"/>
      <c r="E68" s="25" t="s">
        <v>128</v>
      </c>
      <c r="F68" s="51">
        <v>4539.2</v>
      </c>
      <c r="G68" s="25" t="s">
        <v>129</v>
      </c>
      <c r="H68" s="51">
        <v>0</v>
      </c>
      <c r="I68" s="25" t="s">
        <v>130</v>
      </c>
      <c r="J68" s="51">
        <v>4539.2</v>
      </c>
    </row>
    <row r="69" spans="1:10" x14ac:dyDescent="0.2">
      <c r="A69" s="25"/>
      <c r="B69" s="25"/>
      <c r="C69" s="25"/>
      <c r="D69" s="25"/>
      <c r="E69" s="25" t="s">
        <v>131</v>
      </c>
      <c r="F69" s="51">
        <v>1212.3699999999999</v>
      </c>
      <c r="G69" s="25"/>
      <c r="H69" s="204" t="s">
        <v>132</v>
      </c>
      <c r="I69" s="204"/>
      <c r="J69" s="51">
        <v>6061.87</v>
      </c>
    </row>
    <row r="70" spans="1:10" ht="26.25" thickBot="1" x14ac:dyDescent="0.25">
      <c r="A70" s="23"/>
      <c r="B70" s="23"/>
      <c r="C70" s="23"/>
      <c r="D70" s="23"/>
      <c r="E70" s="23"/>
      <c r="F70" s="23"/>
      <c r="G70" s="23" t="s">
        <v>300</v>
      </c>
      <c r="H70" s="50">
        <v>2</v>
      </c>
      <c r="I70" s="23" t="s">
        <v>301</v>
      </c>
      <c r="J70" s="24">
        <v>12123.74</v>
      </c>
    </row>
    <row r="71" spans="1:10" ht="15" thickTop="1" x14ac:dyDescent="0.2">
      <c r="A71" s="41"/>
      <c r="B71" s="41"/>
      <c r="C71" s="41"/>
      <c r="D71" s="41"/>
      <c r="E71" s="41"/>
      <c r="F71" s="41"/>
      <c r="G71" s="41"/>
      <c r="H71" s="41"/>
      <c r="I71" s="41"/>
      <c r="J71" s="41"/>
    </row>
    <row r="72" spans="1:10" x14ac:dyDescent="0.2">
      <c r="A72" s="30" t="s">
        <v>22</v>
      </c>
      <c r="B72" s="30"/>
      <c r="C72" s="30"/>
      <c r="D72" s="30" t="s">
        <v>322</v>
      </c>
      <c r="E72" s="30"/>
      <c r="F72" s="216"/>
      <c r="G72" s="216"/>
      <c r="H72" s="31"/>
      <c r="I72" s="30"/>
      <c r="J72" s="32">
        <v>46454.44</v>
      </c>
    </row>
    <row r="73" spans="1:10" x14ac:dyDescent="0.2">
      <c r="A73" s="30" t="s">
        <v>23</v>
      </c>
      <c r="B73" s="30"/>
      <c r="C73" s="30"/>
      <c r="D73" s="30" t="s">
        <v>323</v>
      </c>
      <c r="E73" s="30"/>
      <c r="F73" s="216"/>
      <c r="G73" s="216"/>
      <c r="H73" s="31"/>
      <c r="I73" s="30"/>
      <c r="J73" s="32">
        <v>5335.33</v>
      </c>
    </row>
    <row r="74" spans="1:10" x14ac:dyDescent="0.2">
      <c r="A74" s="30" t="s">
        <v>24</v>
      </c>
      <c r="B74" s="30"/>
      <c r="C74" s="30"/>
      <c r="D74" s="30" t="s">
        <v>324</v>
      </c>
      <c r="E74" s="30"/>
      <c r="F74" s="216"/>
      <c r="G74" s="216"/>
      <c r="H74" s="31"/>
      <c r="I74" s="30"/>
      <c r="J74" s="32">
        <v>276.95999999999998</v>
      </c>
    </row>
    <row r="75" spans="1:10" ht="15" x14ac:dyDescent="0.2">
      <c r="A75" s="28" t="s">
        <v>325</v>
      </c>
      <c r="B75" s="39" t="s">
        <v>0</v>
      </c>
      <c r="C75" s="28" t="s">
        <v>1</v>
      </c>
      <c r="D75" s="28" t="s">
        <v>2</v>
      </c>
      <c r="E75" s="206" t="s">
        <v>123</v>
      </c>
      <c r="F75" s="206"/>
      <c r="G75" s="38" t="s">
        <v>3</v>
      </c>
      <c r="H75" s="39" t="s">
        <v>4</v>
      </c>
      <c r="I75" s="39" t="s">
        <v>5</v>
      </c>
      <c r="J75" s="39" t="s">
        <v>6</v>
      </c>
    </row>
    <row r="76" spans="1:10" x14ac:dyDescent="0.2">
      <c r="A76" s="29" t="s">
        <v>124</v>
      </c>
      <c r="B76" s="34" t="s">
        <v>326</v>
      </c>
      <c r="C76" s="29" t="s">
        <v>18</v>
      </c>
      <c r="D76" s="29" t="s">
        <v>327</v>
      </c>
      <c r="E76" s="205" t="s">
        <v>245</v>
      </c>
      <c r="F76" s="205"/>
      <c r="G76" s="33" t="s">
        <v>12</v>
      </c>
      <c r="H76" s="40">
        <v>1</v>
      </c>
      <c r="I76" s="35">
        <v>8.64</v>
      </c>
      <c r="J76" s="35">
        <v>8.64</v>
      </c>
    </row>
    <row r="77" spans="1:10" ht="25.5" x14ac:dyDescent="0.2">
      <c r="A77" s="26" t="s">
        <v>134</v>
      </c>
      <c r="B77" s="43" t="s">
        <v>185</v>
      </c>
      <c r="C77" s="26" t="s">
        <v>18</v>
      </c>
      <c r="D77" s="26" t="s">
        <v>186</v>
      </c>
      <c r="E77" s="211" t="s">
        <v>187</v>
      </c>
      <c r="F77" s="211"/>
      <c r="G77" s="42" t="s">
        <v>188</v>
      </c>
      <c r="H77" s="45">
        <v>0.5</v>
      </c>
      <c r="I77" s="44">
        <v>3.73</v>
      </c>
      <c r="J77" s="44">
        <v>1.86</v>
      </c>
    </row>
    <row r="78" spans="1:10" x14ac:dyDescent="0.2">
      <c r="A78" s="27" t="s">
        <v>126</v>
      </c>
      <c r="B78" s="47" t="s">
        <v>193</v>
      </c>
      <c r="C78" s="27" t="s">
        <v>14</v>
      </c>
      <c r="D78" s="27" t="s">
        <v>590</v>
      </c>
      <c r="E78" s="207" t="s">
        <v>191</v>
      </c>
      <c r="F78" s="207"/>
      <c r="G78" s="46" t="s">
        <v>135</v>
      </c>
      <c r="H78" s="49">
        <v>0.5</v>
      </c>
      <c r="I78" s="48">
        <v>13.57</v>
      </c>
      <c r="J78" s="48">
        <v>6.78</v>
      </c>
    </row>
    <row r="79" spans="1:10" ht="25.5" x14ac:dyDescent="0.2">
      <c r="A79" s="25"/>
      <c r="B79" s="25"/>
      <c r="C79" s="25"/>
      <c r="D79" s="25"/>
      <c r="E79" s="25" t="s">
        <v>128</v>
      </c>
      <c r="F79" s="51">
        <v>6.78</v>
      </c>
      <c r="G79" s="25" t="s">
        <v>129</v>
      </c>
      <c r="H79" s="51">
        <v>0</v>
      </c>
      <c r="I79" s="25" t="s">
        <v>130</v>
      </c>
      <c r="J79" s="51">
        <v>6.78</v>
      </c>
    </row>
    <row r="80" spans="1:10" x14ac:dyDescent="0.2">
      <c r="A80" s="25"/>
      <c r="B80" s="25"/>
      <c r="C80" s="25"/>
      <c r="D80" s="25"/>
      <c r="E80" s="25" t="s">
        <v>131</v>
      </c>
      <c r="F80" s="51">
        <v>2.16</v>
      </c>
      <c r="G80" s="25"/>
      <c r="H80" s="204" t="s">
        <v>132</v>
      </c>
      <c r="I80" s="204"/>
      <c r="J80" s="51">
        <v>10.8</v>
      </c>
    </row>
    <row r="81" spans="1:10" ht="26.25" thickBot="1" x14ac:dyDescent="0.25">
      <c r="A81" s="23"/>
      <c r="B81" s="23"/>
      <c r="C81" s="23"/>
      <c r="D81" s="23"/>
      <c r="E81" s="23"/>
      <c r="F81" s="23"/>
      <c r="G81" s="23" t="s">
        <v>300</v>
      </c>
      <c r="H81" s="50">
        <v>15.18</v>
      </c>
      <c r="I81" s="23" t="s">
        <v>301</v>
      </c>
      <c r="J81" s="24">
        <v>163.94</v>
      </c>
    </row>
    <row r="82" spans="1:10" ht="15" thickTop="1" x14ac:dyDescent="0.2">
      <c r="A82" s="41"/>
      <c r="B82" s="41"/>
      <c r="C82" s="41"/>
      <c r="D82" s="41"/>
      <c r="E82" s="41"/>
      <c r="F82" s="41"/>
      <c r="G82" s="41"/>
      <c r="H82" s="41"/>
      <c r="I82" s="41"/>
      <c r="J82" s="41"/>
    </row>
    <row r="83" spans="1:10" ht="15" x14ac:dyDescent="0.2">
      <c r="A83" s="28" t="s">
        <v>328</v>
      </c>
      <c r="B83" s="39" t="s">
        <v>0</v>
      </c>
      <c r="C83" s="28" t="s">
        <v>1</v>
      </c>
      <c r="D83" s="28" t="s">
        <v>2</v>
      </c>
      <c r="E83" s="206" t="s">
        <v>123</v>
      </c>
      <c r="F83" s="206"/>
      <c r="G83" s="38" t="s">
        <v>3</v>
      </c>
      <c r="H83" s="39" t="s">
        <v>4</v>
      </c>
      <c r="I83" s="39" t="s">
        <v>5</v>
      </c>
      <c r="J83" s="39" t="s">
        <v>6</v>
      </c>
    </row>
    <row r="84" spans="1:10" x14ac:dyDescent="0.2">
      <c r="A84" s="29" t="s">
        <v>124</v>
      </c>
      <c r="B84" s="34" t="s">
        <v>64</v>
      </c>
      <c r="C84" s="29" t="s">
        <v>18</v>
      </c>
      <c r="D84" s="29" t="s">
        <v>329</v>
      </c>
      <c r="E84" s="205" t="s">
        <v>245</v>
      </c>
      <c r="F84" s="205"/>
      <c r="G84" s="33" t="s">
        <v>12</v>
      </c>
      <c r="H84" s="40">
        <v>1</v>
      </c>
      <c r="I84" s="35">
        <v>7.81</v>
      </c>
      <c r="J84" s="35">
        <v>7.81</v>
      </c>
    </row>
    <row r="85" spans="1:10" ht="25.5" x14ac:dyDescent="0.2">
      <c r="A85" s="26" t="s">
        <v>134</v>
      </c>
      <c r="B85" s="43" t="s">
        <v>185</v>
      </c>
      <c r="C85" s="26" t="s">
        <v>18</v>
      </c>
      <c r="D85" s="26" t="s">
        <v>186</v>
      </c>
      <c r="E85" s="211" t="s">
        <v>187</v>
      </c>
      <c r="F85" s="211"/>
      <c r="G85" s="42" t="s">
        <v>188</v>
      </c>
      <c r="H85" s="45">
        <v>0.4</v>
      </c>
      <c r="I85" s="44">
        <v>3.73</v>
      </c>
      <c r="J85" s="44">
        <v>1.49</v>
      </c>
    </row>
    <row r="86" spans="1:10" ht="25.5" x14ac:dyDescent="0.2">
      <c r="A86" s="26" t="s">
        <v>134</v>
      </c>
      <c r="B86" s="43" t="s">
        <v>189</v>
      </c>
      <c r="C86" s="26" t="s">
        <v>18</v>
      </c>
      <c r="D86" s="26" t="s">
        <v>190</v>
      </c>
      <c r="E86" s="211" t="s">
        <v>187</v>
      </c>
      <c r="F86" s="211"/>
      <c r="G86" s="42" t="s">
        <v>188</v>
      </c>
      <c r="H86" s="45">
        <v>0.04</v>
      </c>
      <c r="I86" s="44">
        <v>3.63</v>
      </c>
      <c r="J86" s="44">
        <v>0.14000000000000001</v>
      </c>
    </row>
    <row r="87" spans="1:10" x14ac:dyDescent="0.2">
      <c r="A87" s="27" t="s">
        <v>126</v>
      </c>
      <c r="B87" s="47" t="s">
        <v>192</v>
      </c>
      <c r="C87" s="27" t="s">
        <v>14</v>
      </c>
      <c r="D87" s="27" t="s">
        <v>591</v>
      </c>
      <c r="E87" s="207" t="s">
        <v>191</v>
      </c>
      <c r="F87" s="207"/>
      <c r="G87" s="46" t="s">
        <v>135</v>
      </c>
      <c r="H87" s="49">
        <v>0.04</v>
      </c>
      <c r="I87" s="48">
        <v>19.2</v>
      </c>
      <c r="J87" s="48">
        <v>0.76</v>
      </c>
    </row>
    <row r="88" spans="1:10" x14ac:dyDescent="0.2">
      <c r="A88" s="27" t="s">
        <v>126</v>
      </c>
      <c r="B88" s="47" t="s">
        <v>193</v>
      </c>
      <c r="C88" s="27" t="s">
        <v>14</v>
      </c>
      <c r="D88" s="27" t="s">
        <v>590</v>
      </c>
      <c r="E88" s="207" t="s">
        <v>191</v>
      </c>
      <c r="F88" s="207"/>
      <c r="G88" s="46" t="s">
        <v>135</v>
      </c>
      <c r="H88" s="49">
        <v>0.4</v>
      </c>
      <c r="I88" s="48">
        <v>13.57</v>
      </c>
      <c r="J88" s="48">
        <v>5.42</v>
      </c>
    </row>
    <row r="89" spans="1:10" ht="25.5" x14ac:dyDescent="0.2">
      <c r="A89" s="25"/>
      <c r="B89" s="25"/>
      <c r="C89" s="25"/>
      <c r="D89" s="25"/>
      <c r="E89" s="25" t="s">
        <v>128</v>
      </c>
      <c r="F89" s="51">
        <v>6.18</v>
      </c>
      <c r="G89" s="25" t="s">
        <v>129</v>
      </c>
      <c r="H89" s="51">
        <v>0</v>
      </c>
      <c r="I89" s="25" t="s">
        <v>130</v>
      </c>
      <c r="J89" s="51">
        <v>6.18</v>
      </c>
    </row>
    <row r="90" spans="1:10" x14ac:dyDescent="0.2">
      <c r="A90" s="25"/>
      <c r="B90" s="25"/>
      <c r="C90" s="25"/>
      <c r="D90" s="25"/>
      <c r="E90" s="25" t="s">
        <v>131</v>
      </c>
      <c r="F90" s="51">
        <v>1.95</v>
      </c>
      <c r="G90" s="25"/>
      <c r="H90" s="204" t="s">
        <v>132</v>
      </c>
      <c r="I90" s="204"/>
      <c r="J90" s="51">
        <v>9.76</v>
      </c>
    </row>
    <row r="91" spans="1:10" ht="26.25" thickBot="1" x14ac:dyDescent="0.25">
      <c r="A91" s="23"/>
      <c r="B91" s="23"/>
      <c r="C91" s="23"/>
      <c r="D91" s="23"/>
      <c r="E91" s="23"/>
      <c r="F91" s="23"/>
      <c r="G91" s="23" t="s">
        <v>300</v>
      </c>
      <c r="H91" s="50">
        <v>11.58</v>
      </c>
      <c r="I91" s="23" t="s">
        <v>301</v>
      </c>
      <c r="J91" s="24">
        <v>113.02</v>
      </c>
    </row>
    <row r="92" spans="1:10" ht="15" thickTop="1" x14ac:dyDescent="0.2">
      <c r="A92" s="41"/>
      <c r="B92" s="41"/>
      <c r="C92" s="41"/>
      <c r="D92" s="41"/>
      <c r="E92" s="41"/>
      <c r="F92" s="41"/>
      <c r="G92" s="41"/>
      <c r="H92" s="41"/>
      <c r="I92" s="41"/>
      <c r="J92" s="41"/>
    </row>
    <row r="93" spans="1:10" x14ac:dyDescent="0.2">
      <c r="A93" s="30" t="s">
        <v>26</v>
      </c>
      <c r="B93" s="30"/>
      <c r="C93" s="30"/>
      <c r="D93" s="30" t="s">
        <v>330</v>
      </c>
      <c r="E93" s="30"/>
      <c r="F93" s="216"/>
      <c r="G93" s="216"/>
      <c r="H93" s="31"/>
      <c r="I93" s="30"/>
      <c r="J93" s="32">
        <v>2424.35</v>
      </c>
    </row>
    <row r="94" spans="1:10" ht="15" x14ac:dyDescent="0.2">
      <c r="A94" s="28" t="s">
        <v>331</v>
      </c>
      <c r="B94" s="39" t="s">
        <v>0</v>
      </c>
      <c r="C94" s="28" t="s">
        <v>1</v>
      </c>
      <c r="D94" s="28" t="s">
        <v>2</v>
      </c>
      <c r="E94" s="206" t="s">
        <v>123</v>
      </c>
      <c r="F94" s="206"/>
      <c r="G94" s="38" t="s">
        <v>3</v>
      </c>
      <c r="H94" s="39" t="s">
        <v>4</v>
      </c>
      <c r="I94" s="39" t="s">
        <v>5</v>
      </c>
      <c r="J94" s="39" t="s">
        <v>6</v>
      </c>
    </row>
    <row r="95" spans="1:10" ht="51" x14ac:dyDescent="0.2">
      <c r="A95" s="29" t="s">
        <v>124</v>
      </c>
      <c r="B95" s="34" t="s">
        <v>332</v>
      </c>
      <c r="C95" s="29" t="s">
        <v>14</v>
      </c>
      <c r="D95" s="29" t="s">
        <v>333</v>
      </c>
      <c r="E95" s="205" t="s">
        <v>204</v>
      </c>
      <c r="F95" s="205"/>
      <c r="G95" s="33" t="s">
        <v>12</v>
      </c>
      <c r="H95" s="40">
        <v>1</v>
      </c>
      <c r="I95" s="35">
        <v>133.88</v>
      </c>
      <c r="J95" s="35">
        <v>133.88</v>
      </c>
    </row>
    <row r="96" spans="1:10" ht="25.5" x14ac:dyDescent="0.2">
      <c r="A96" s="26" t="s">
        <v>134</v>
      </c>
      <c r="B96" s="43" t="s">
        <v>211</v>
      </c>
      <c r="C96" s="26" t="s">
        <v>14</v>
      </c>
      <c r="D96" s="26" t="s">
        <v>212</v>
      </c>
      <c r="E96" s="211" t="s">
        <v>133</v>
      </c>
      <c r="F96" s="211"/>
      <c r="G96" s="42" t="s">
        <v>135</v>
      </c>
      <c r="H96" s="45">
        <v>0.59499999999999997</v>
      </c>
      <c r="I96" s="44">
        <v>20.2</v>
      </c>
      <c r="J96" s="44">
        <v>12.01</v>
      </c>
    </row>
    <row r="97" spans="1:10" ht="25.5" x14ac:dyDescent="0.2">
      <c r="A97" s="26" t="s">
        <v>134</v>
      </c>
      <c r="B97" s="43" t="s">
        <v>141</v>
      </c>
      <c r="C97" s="26" t="s">
        <v>14</v>
      </c>
      <c r="D97" s="26" t="s">
        <v>142</v>
      </c>
      <c r="E97" s="211" t="s">
        <v>133</v>
      </c>
      <c r="F97" s="211"/>
      <c r="G97" s="42" t="s">
        <v>135</v>
      </c>
      <c r="H97" s="45">
        <v>0.19500000000000001</v>
      </c>
      <c r="I97" s="44">
        <v>19.3</v>
      </c>
      <c r="J97" s="44">
        <v>3.76</v>
      </c>
    </row>
    <row r="98" spans="1:10" ht="25.5" x14ac:dyDescent="0.2">
      <c r="A98" s="27" t="s">
        <v>126</v>
      </c>
      <c r="B98" s="47" t="s">
        <v>592</v>
      </c>
      <c r="C98" s="27" t="s">
        <v>14</v>
      </c>
      <c r="D98" s="27" t="s">
        <v>593</v>
      </c>
      <c r="E98" s="207" t="s">
        <v>139</v>
      </c>
      <c r="F98" s="207"/>
      <c r="G98" s="46" t="s">
        <v>213</v>
      </c>
      <c r="H98" s="49">
        <v>2.9600000000000001E-2</v>
      </c>
      <c r="I98" s="48">
        <v>45.05</v>
      </c>
      <c r="J98" s="48">
        <v>1.33</v>
      </c>
    </row>
    <row r="99" spans="1:10" ht="25.5" x14ac:dyDescent="0.2">
      <c r="A99" s="27" t="s">
        <v>126</v>
      </c>
      <c r="B99" s="47" t="s">
        <v>594</v>
      </c>
      <c r="C99" s="27" t="s">
        <v>14</v>
      </c>
      <c r="D99" s="27" t="s">
        <v>595</v>
      </c>
      <c r="E99" s="207" t="s">
        <v>139</v>
      </c>
      <c r="F99" s="207"/>
      <c r="G99" s="46" t="s">
        <v>12</v>
      </c>
      <c r="H99" s="49">
        <v>2.1059999999999999</v>
      </c>
      <c r="I99" s="48">
        <v>24.03</v>
      </c>
      <c r="J99" s="48">
        <v>50.6</v>
      </c>
    </row>
    <row r="100" spans="1:10" ht="25.5" x14ac:dyDescent="0.2">
      <c r="A100" s="27" t="s">
        <v>126</v>
      </c>
      <c r="B100" s="47" t="s">
        <v>596</v>
      </c>
      <c r="C100" s="27" t="s">
        <v>14</v>
      </c>
      <c r="D100" s="27" t="s">
        <v>597</v>
      </c>
      <c r="E100" s="207" t="s">
        <v>139</v>
      </c>
      <c r="F100" s="207"/>
      <c r="G100" s="46" t="s">
        <v>43</v>
      </c>
      <c r="H100" s="49">
        <v>0.91169999999999995</v>
      </c>
      <c r="I100" s="48">
        <v>13.21</v>
      </c>
      <c r="J100" s="48">
        <v>12.04</v>
      </c>
    </row>
    <row r="101" spans="1:10" ht="25.5" x14ac:dyDescent="0.2">
      <c r="A101" s="27" t="s">
        <v>126</v>
      </c>
      <c r="B101" s="47" t="s">
        <v>598</v>
      </c>
      <c r="C101" s="27" t="s">
        <v>14</v>
      </c>
      <c r="D101" s="27" t="s">
        <v>599</v>
      </c>
      <c r="E101" s="207" t="s">
        <v>139</v>
      </c>
      <c r="F101" s="207"/>
      <c r="G101" s="46" t="s">
        <v>43</v>
      </c>
      <c r="H101" s="49">
        <v>2.9138999999999999</v>
      </c>
      <c r="I101" s="48">
        <v>14.99</v>
      </c>
      <c r="J101" s="48">
        <v>43.67</v>
      </c>
    </row>
    <row r="102" spans="1:10" ht="25.5" x14ac:dyDescent="0.2">
      <c r="A102" s="27" t="s">
        <v>126</v>
      </c>
      <c r="B102" s="47" t="s">
        <v>600</v>
      </c>
      <c r="C102" s="27" t="s">
        <v>14</v>
      </c>
      <c r="D102" s="27" t="s">
        <v>601</v>
      </c>
      <c r="E102" s="207" t="s">
        <v>139</v>
      </c>
      <c r="F102" s="207"/>
      <c r="G102" s="46" t="s">
        <v>43</v>
      </c>
      <c r="H102" s="49">
        <v>2.5026999999999999</v>
      </c>
      <c r="I102" s="48">
        <v>0.37</v>
      </c>
      <c r="J102" s="48">
        <v>0.92</v>
      </c>
    </row>
    <row r="103" spans="1:10" ht="25.5" x14ac:dyDescent="0.2">
      <c r="A103" s="27" t="s">
        <v>126</v>
      </c>
      <c r="B103" s="47" t="s">
        <v>602</v>
      </c>
      <c r="C103" s="27" t="s">
        <v>14</v>
      </c>
      <c r="D103" s="27" t="s">
        <v>603</v>
      </c>
      <c r="E103" s="207" t="s">
        <v>139</v>
      </c>
      <c r="F103" s="207"/>
      <c r="G103" s="46" t="s">
        <v>43</v>
      </c>
      <c r="H103" s="49">
        <v>0.79249999999999998</v>
      </c>
      <c r="I103" s="48">
        <v>3.32</v>
      </c>
      <c r="J103" s="48">
        <v>2.63</v>
      </c>
    </row>
    <row r="104" spans="1:10" ht="38.25" x14ac:dyDescent="0.2">
      <c r="A104" s="27" t="s">
        <v>126</v>
      </c>
      <c r="B104" s="47" t="s">
        <v>604</v>
      </c>
      <c r="C104" s="27" t="s">
        <v>14</v>
      </c>
      <c r="D104" s="27" t="s">
        <v>605</v>
      </c>
      <c r="E104" s="207" t="s">
        <v>139</v>
      </c>
      <c r="F104" s="207"/>
      <c r="G104" s="46" t="s">
        <v>30</v>
      </c>
      <c r="H104" s="49">
        <v>1.0978000000000001</v>
      </c>
      <c r="I104" s="48">
        <v>4.16</v>
      </c>
      <c r="J104" s="48">
        <v>4.5599999999999996</v>
      </c>
    </row>
    <row r="105" spans="1:10" ht="25.5" x14ac:dyDescent="0.2">
      <c r="A105" s="27" t="s">
        <v>126</v>
      </c>
      <c r="B105" s="47" t="s">
        <v>606</v>
      </c>
      <c r="C105" s="27" t="s">
        <v>14</v>
      </c>
      <c r="D105" s="27" t="s">
        <v>607</v>
      </c>
      <c r="E105" s="207" t="s">
        <v>139</v>
      </c>
      <c r="F105" s="207"/>
      <c r="G105" s="46" t="s">
        <v>13</v>
      </c>
      <c r="H105" s="49">
        <v>20.186800000000002</v>
      </c>
      <c r="I105" s="48">
        <v>0.11</v>
      </c>
      <c r="J105" s="48">
        <v>2.2200000000000002</v>
      </c>
    </row>
    <row r="106" spans="1:10" ht="25.5" x14ac:dyDescent="0.2">
      <c r="A106" s="27" t="s">
        <v>126</v>
      </c>
      <c r="B106" s="47" t="s">
        <v>608</v>
      </c>
      <c r="C106" s="27" t="s">
        <v>14</v>
      </c>
      <c r="D106" s="27" t="s">
        <v>609</v>
      </c>
      <c r="E106" s="207" t="s">
        <v>139</v>
      </c>
      <c r="F106" s="207"/>
      <c r="G106" s="46" t="s">
        <v>13</v>
      </c>
      <c r="H106" s="49">
        <v>0.54410000000000003</v>
      </c>
      <c r="I106" s="48">
        <v>0.26</v>
      </c>
      <c r="J106" s="48">
        <v>0.14000000000000001</v>
      </c>
    </row>
    <row r="107" spans="1:10" ht="25.5" x14ac:dyDescent="0.2">
      <c r="A107" s="25"/>
      <c r="B107" s="25"/>
      <c r="C107" s="25"/>
      <c r="D107" s="25"/>
      <c r="E107" s="25" t="s">
        <v>128</v>
      </c>
      <c r="F107" s="51">
        <v>12.080000000000002</v>
      </c>
      <c r="G107" s="25" t="s">
        <v>129</v>
      </c>
      <c r="H107" s="51">
        <v>0</v>
      </c>
      <c r="I107" s="25" t="s">
        <v>130</v>
      </c>
      <c r="J107" s="51">
        <v>12.080000000000002</v>
      </c>
    </row>
    <row r="108" spans="1:10" x14ac:dyDescent="0.2">
      <c r="A108" s="25"/>
      <c r="B108" s="25"/>
      <c r="C108" s="25"/>
      <c r="D108" s="25"/>
      <c r="E108" s="25" t="s">
        <v>131</v>
      </c>
      <c r="F108" s="51">
        <v>33.47</v>
      </c>
      <c r="G108" s="25"/>
      <c r="H108" s="204" t="s">
        <v>132</v>
      </c>
      <c r="I108" s="204"/>
      <c r="J108" s="51">
        <v>167.35</v>
      </c>
    </row>
    <row r="109" spans="1:10" ht="26.25" thickBot="1" x14ac:dyDescent="0.25">
      <c r="A109" s="23"/>
      <c r="B109" s="23"/>
      <c r="C109" s="23"/>
      <c r="D109" s="23"/>
      <c r="E109" s="23"/>
      <c r="F109" s="23"/>
      <c r="G109" s="23" t="s">
        <v>300</v>
      </c>
      <c r="H109" s="50">
        <v>9.9600000000000009</v>
      </c>
      <c r="I109" s="23" t="s">
        <v>301</v>
      </c>
      <c r="J109" s="24">
        <v>1666.8</v>
      </c>
    </row>
    <row r="110" spans="1:10" ht="15" thickTop="1" x14ac:dyDescent="0.2">
      <c r="A110" s="41"/>
      <c r="B110" s="41"/>
      <c r="C110" s="41"/>
      <c r="D110" s="41"/>
      <c r="E110" s="41"/>
      <c r="F110" s="41"/>
      <c r="G110" s="41"/>
      <c r="H110" s="41"/>
      <c r="I110" s="41"/>
      <c r="J110" s="41"/>
    </row>
    <row r="111" spans="1:10" ht="15" x14ac:dyDescent="0.2">
      <c r="A111" s="28" t="s">
        <v>334</v>
      </c>
      <c r="B111" s="39" t="s">
        <v>0</v>
      </c>
      <c r="C111" s="28" t="s">
        <v>1</v>
      </c>
      <c r="D111" s="28" t="s">
        <v>2</v>
      </c>
      <c r="E111" s="206" t="s">
        <v>123</v>
      </c>
      <c r="F111" s="206"/>
      <c r="G111" s="38" t="s">
        <v>3</v>
      </c>
      <c r="H111" s="39" t="s">
        <v>4</v>
      </c>
      <c r="I111" s="39" t="s">
        <v>5</v>
      </c>
      <c r="J111" s="39" t="s">
        <v>6</v>
      </c>
    </row>
    <row r="112" spans="1:10" ht="25.5" x14ac:dyDescent="0.2">
      <c r="A112" s="29" t="s">
        <v>124</v>
      </c>
      <c r="B112" s="34" t="s">
        <v>335</v>
      </c>
      <c r="C112" s="29" t="s">
        <v>18</v>
      </c>
      <c r="D112" s="29" t="s">
        <v>336</v>
      </c>
      <c r="E112" s="205" t="s">
        <v>610</v>
      </c>
      <c r="F112" s="205"/>
      <c r="G112" s="33" t="s">
        <v>12</v>
      </c>
      <c r="H112" s="40">
        <v>1</v>
      </c>
      <c r="I112" s="35">
        <v>17.989999999999998</v>
      </c>
      <c r="J112" s="35">
        <v>17.989999999999998</v>
      </c>
    </row>
    <row r="113" spans="1:10" ht="25.5" x14ac:dyDescent="0.2">
      <c r="A113" s="26" t="s">
        <v>134</v>
      </c>
      <c r="B113" s="43" t="s">
        <v>185</v>
      </c>
      <c r="C113" s="26" t="s">
        <v>18</v>
      </c>
      <c r="D113" s="26" t="s">
        <v>186</v>
      </c>
      <c r="E113" s="211" t="s">
        <v>187</v>
      </c>
      <c r="F113" s="211"/>
      <c r="G113" s="42" t="s">
        <v>188</v>
      </c>
      <c r="H113" s="45">
        <v>0.25</v>
      </c>
      <c r="I113" s="44">
        <v>3.73</v>
      </c>
      <c r="J113" s="44">
        <v>0.93</v>
      </c>
    </row>
    <row r="114" spans="1:10" ht="25.5" x14ac:dyDescent="0.2">
      <c r="A114" s="26" t="s">
        <v>134</v>
      </c>
      <c r="B114" s="43" t="s">
        <v>611</v>
      </c>
      <c r="C114" s="26" t="s">
        <v>18</v>
      </c>
      <c r="D114" s="26" t="s">
        <v>612</v>
      </c>
      <c r="E114" s="211" t="s">
        <v>187</v>
      </c>
      <c r="F114" s="211"/>
      <c r="G114" s="42" t="s">
        <v>188</v>
      </c>
      <c r="H114" s="45">
        <v>0.35</v>
      </c>
      <c r="I114" s="44">
        <v>3.79</v>
      </c>
      <c r="J114" s="44">
        <v>1.32</v>
      </c>
    </row>
    <row r="115" spans="1:10" x14ac:dyDescent="0.2">
      <c r="A115" s="27" t="s">
        <v>126</v>
      </c>
      <c r="B115" s="47" t="s">
        <v>613</v>
      </c>
      <c r="C115" s="27" t="s">
        <v>18</v>
      </c>
      <c r="D115" s="27" t="s">
        <v>614</v>
      </c>
      <c r="E115" s="207" t="s">
        <v>139</v>
      </c>
      <c r="F115" s="207"/>
      <c r="G115" s="46" t="s">
        <v>615</v>
      </c>
      <c r="H115" s="49">
        <v>0.72</v>
      </c>
      <c r="I115" s="48">
        <v>6.72</v>
      </c>
      <c r="J115" s="48">
        <v>4.83</v>
      </c>
    </row>
    <row r="116" spans="1:10" ht="25.5" x14ac:dyDescent="0.2">
      <c r="A116" s="27" t="s">
        <v>126</v>
      </c>
      <c r="B116" s="47" t="s">
        <v>220</v>
      </c>
      <c r="C116" s="27" t="s">
        <v>14</v>
      </c>
      <c r="D116" s="27" t="s">
        <v>616</v>
      </c>
      <c r="E116" s="207" t="s">
        <v>139</v>
      </c>
      <c r="F116" s="207"/>
      <c r="G116" s="46" t="s">
        <v>13</v>
      </c>
      <c r="H116" s="49">
        <v>0.5</v>
      </c>
      <c r="I116" s="48">
        <v>0.93</v>
      </c>
      <c r="J116" s="48">
        <v>0.46</v>
      </c>
    </row>
    <row r="117" spans="1:10" x14ac:dyDescent="0.2">
      <c r="A117" s="27" t="s">
        <v>126</v>
      </c>
      <c r="B117" s="47" t="s">
        <v>617</v>
      </c>
      <c r="C117" s="27" t="s">
        <v>14</v>
      </c>
      <c r="D117" s="27" t="s">
        <v>618</v>
      </c>
      <c r="E117" s="207" t="s">
        <v>191</v>
      </c>
      <c r="F117" s="207"/>
      <c r="G117" s="46" t="s">
        <v>135</v>
      </c>
      <c r="H117" s="49">
        <v>0.35</v>
      </c>
      <c r="I117" s="48">
        <v>20.18</v>
      </c>
      <c r="J117" s="48">
        <v>7.06</v>
      </c>
    </row>
    <row r="118" spans="1:10" x14ac:dyDescent="0.2">
      <c r="A118" s="27" t="s">
        <v>126</v>
      </c>
      <c r="B118" s="47" t="s">
        <v>193</v>
      </c>
      <c r="C118" s="27" t="s">
        <v>14</v>
      </c>
      <c r="D118" s="27" t="s">
        <v>590</v>
      </c>
      <c r="E118" s="207" t="s">
        <v>191</v>
      </c>
      <c r="F118" s="207"/>
      <c r="G118" s="46" t="s">
        <v>135</v>
      </c>
      <c r="H118" s="49">
        <v>0.25</v>
      </c>
      <c r="I118" s="48">
        <v>13.57</v>
      </c>
      <c r="J118" s="48">
        <v>3.39</v>
      </c>
    </row>
    <row r="119" spans="1:10" ht="25.5" x14ac:dyDescent="0.2">
      <c r="A119" s="25"/>
      <c r="B119" s="25"/>
      <c r="C119" s="25"/>
      <c r="D119" s="25"/>
      <c r="E119" s="25" t="s">
        <v>128</v>
      </c>
      <c r="F119" s="51">
        <v>10.45</v>
      </c>
      <c r="G119" s="25" t="s">
        <v>129</v>
      </c>
      <c r="H119" s="51">
        <v>0</v>
      </c>
      <c r="I119" s="25" t="s">
        <v>130</v>
      </c>
      <c r="J119" s="51">
        <v>10.45</v>
      </c>
    </row>
    <row r="120" spans="1:10" x14ac:dyDescent="0.2">
      <c r="A120" s="25"/>
      <c r="B120" s="25"/>
      <c r="C120" s="25"/>
      <c r="D120" s="25"/>
      <c r="E120" s="25" t="s">
        <v>131</v>
      </c>
      <c r="F120" s="51">
        <v>4.49</v>
      </c>
      <c r="G120" s="25"/>
      <c r="H120" s="204" t="s">
        <v>132</v>
      </c>
      <c r="I120" s="204"/>
      <c r="J120" s="51">
        <v>22.48</v>
      </c>
    </row>
    <row r="121" spans="1:10" ht="26.25" thickBot="1" x14ac:dyDescent="0.25">
      <c r="A121" s="23"/>
      <c r="B121" s="23"/>
      <c r="C121" s="23"/>
      <c r="D121" s="23"/>
      <c r="E121" s="23"/>
      <c r="F121" s="23"/>
      <c r="G121" s="23" t="s">
        <v>300</v>
      </c>
      <c r="H121" s="50">
        <v>19.920000000000002</v>
      </c>
      <c r="I121" s="23" t="s">
        <v>301</v>
      </c>
      <c r="J121" s="24">
        <v>447.8</v>
      </c>
    </row>
    <row r="122" spans="1:10" ht="15" thickTop="1" x14ac:dyDescent="0.2">
      <c r="A122" s="41"/>
      <c r="B122" s="41"/>
      <c r="C122" s="41"/>
      <c r="D122" s="41"/>
      <c r="E122" s="41"/>
      <c r="F122" s="41"/>
      <c r="G122" s="41"/>
      <c r="H122" s="41"/>
      <c r="I122" s="41"/>
      <c r="J122" s="41"/>
    </row>
    <row r="123" spans="1:10" ht="15" x14ac:dyDescent="0.2">
      <c r="A123" s="28" t="s">
        <v>337</v>
      </c>
      <c r="B123" s="39" t="s">
        <v>0</v>
      </c>
      <c r="C123" s="28" t="s">
        <v>1</v>
      </c>
      <c r="D123" s="28" t="s">
        <v>2</v>
      </c>
      <c r="E123" s="206" t="s">
        <v>123</v>
      </c>
      <c r="F123" s="206"/>
      <c r="G123" s="38" t="s">
        <v>3</v>
      </c>
      <c r="H123" s="39" t="s">
        <v>4</v>
      </c>
      <c r="I123" s="39" t="s">
        <v>5</v>
      </c>
      <c r="J123" s="39" t="s">
        <v>6</v>
      </c>
    </row>
    <row r="124" spans="1:10" ht="25.5" x14ac:dyDescent="0.2">
      <c r="A124" s="29" t="s">
        <v>124</v>
      </c>
      <c r="B124" s="34" t="s">
        <v>60</v>
      </c>
      <c r="C124" s="29" t="s">
        <v>14</v>
      </c>
      <c r="D124" s="29" t="s">
        <v>338</v>
      </c>
      <c r="E124" s="205" t="s">
        <v>205</v>
      </c>
      <c r="F124" s="205"/>
      <c r="G124" s="33" t="s">
        <v>12</v>
      </c>
      <c r="H124" s="40">
        <v>1</v>
      </c>
      <c r="I124" s="35">
        <v>12.44</v>
      </c>
      <c r="J124" s="35">
        <v>12.44</v>
      </c>
    </row>
    <row r="125" spans="1:10" ht="25.5" x14ac:dyDescent="0.2">
      <c r="A125" s="26" t="s">
        <v>134</v>
      </c>
      <c r="B125" s="43" t="s">
        <v>218</v>
      </c>
      <c r="C125" s="26" t="s">
        <v>14</v>
      </c>
      <c r="D125" s="26" t="s">
        <v>219</v>
      </c>
      <c r="E125" s="211" t="s">
        <v>133</v>
      </c>
      <c r="F125" s="211"/>
      <c r="G125" s="42" t="s">
        <v>135</v>
      </c>
      <c r="H125" s="45">
        <v>0.16309999999999999</v>
      </c>
      <c r="I125" s="44">
        <v>27.44</v>
      </c>
      <c r="J125" s="44">
        <v>4.47</v>
      </c>
    </row>
    <row r="126" spans="1:10" ht="25.5" x14ac:dyDescent="0.2">
      <c r="A126" s="26" t="s">
        <v>134</v>
      </c>
      <c r="B126" s="43" t="s">
        <v>141</v>
      </c>
      <c r="C126" s="26" t="s">
        <v>14</v>
      </c>
      <c r="D126" s="26" t="s">
        <v>142</v>
      </c>
      <c r="E126" s="211" t="s">
        <v>133</v>
      </c>
      <c r="F126" s="211"/>
      <c r="G126" s="42" t="s">
        <v>135</v>
      </c>
      <c r="H126" s="45">
        <v>5.4399999999999997E-2</v>
      </c>
      <c r="I126" s="44">
        <v>19.3</v>
      </c>
      <c r="J126" s="44">
        <v>1.04</v>
      </c>
    </row>
    <row r="127" spans="1:10" x14ac:dyDescent="0.2">
      <c r="A127" s="27" t="s">
        <v>126</v>
      </c>
      <c r="B127" s="47" t="s">
        <v>221</v>
      </c>
      <c r="C127" s="27" t="s">
        <v>14</v>
      </c>
      <c r="D127" s="27" t="s">
        <v>619</v>
      </c>
      <c r="E127" s="207" t="s">
        <v>139</v>
      </c>
      <c r="F127" s="207"/>
      <c r="G127" s="46" t="s">
        <v>170</v>
      </c>
      <c r="H127" s="49">
        <v>0.22850000000000001</v>
      </c>
      <c r="I127" s="48">
        <v>30.34</v>
      </c>
      <c r="J127" s="48">
        <v>6.93</v>
      </c>
    </row>
    <row r="128" spans="1:10" ht="25.5" x14ac:dyDescent="0.2">
      <c r="A128" s="25"/>
      <c r="B128" s="25"/>
      <c r="C128" s="25"/>
      <c r="D128" s="25"/>
      <c r="E128" s="25" t="s">
        <v>128</v>
      </c>
      <c r="F128" s="51">
        <v>4.09</v>
      </c>
      <c r="G128" s="25" t="s">
        <v>129</v>
      </c>
      <c r="H128" s="51">
        <v>0</v>
      </c>
      <c r="I128" s="25" t="s">
        <v>130</v>
      </c>
      <c r="J128" s="51">
        <v>4.09</v>
      </c>
    </row>
    <row r="129" spans="1:10" x14ac:dyDescent="0.2">
      <c r="A129" s="25"/>
      <c r="B129" s="25"/>
      <c r="C129" s="25"/>
      <c r="D129" s="25"/>
      <c r="E129" s="25" t="s">
        <v>131</v>
      </c>
      <c r="F129" s="51">
        <v>3.11</v>
      </c>
      <c r="G129" s="25"/>
      <c r="H129" s="204" t="s">
        <v>132</v>
      </c>
      <c r="I129" s="204"/>
      <c r="J129" s="51">
        <v>15.55</v>
      </c>
    </row>
    <row r="130" spans="1:10" ht="26.25" thickBot="1" x14ac:dyDescent="0.25">
      <c r="A130" s="23"/>
      <c r="B130" s="23"/>
      <c r="C130" s="23"/>
      <c r="D130" s="23"/>
      <c r="E130" s="23"/>
      <c r="F130" s="23"/>
      <c r="G130" s="23" t="s">
        <v>300</v>
      </c>
      <c r="H130" s="50">
        <v>19.920000000000002</v>
      </c>
      <c r="I130" s="23" t="s">
        <v>301</v>
      </c>
      <c r="J130" s="24">
        <v>309.75</v>
      </c>
    </row>
    <row r="131" spans="1:10" ht="15" thickTop="1" x14ac:dyDescent="0.2">
      <c r="A131" s="41"/>
      <c r="B131" s="41"/>
      <c r="C131" s="41"/>
      <c r="D131" s="41"/>
      <c r="E131" s="41"/>
      <c r="F131" s="41"/>
      <c r="G131" s="41"/>
      <c r="H131" s="41"/>
      <c r="I131" s="41"/>
      <c r="J131" s="41"/>
    </row>
    <row r="132" spans="1:10" x14ac:dyDescent="0.2">
      <c r="A132" s="30" t="s">
        <v>27</v>
      </c>
      <c r="B132" s="30"/>
      <c r="C132" s="30"/>
      <c r="D132" s="30" t="s">
        <v>63</v>
      </c>
      <c r="E132" s="30"/>
      <c r="F132" s="216"/>
      <c r="G132" s="216"/>
      <c r="H132" s="31"/>
      <c r="I132" s="30"/>
      <c r="J132" s="32">
        <v>1460.28</v>
      </c>
    </row>
    <row r="133" spans="1:10" ht="15" x14ac:dyDescent="0.2">
      <c r="A133" s="28" t="s">
        <v>339</v>
      </c>
      <c r="B133" s="39" t="s">
        <v>0</v>
      </c>
      <c r="C133" s="28" t="s">
        <v>1</v>
      </c>
      <c r="D133" s="28" t="s">
        <v>2</v>
      </c>
      <c r="E133" s="206" t="s">
        <v>123</v>
      </c>
      <c r="F133" s="206"/>
      <c r="G133" s="38" t="s">
        <v>3</v>
      </c>
      <c r="H133" s="39" t="s">
        <v>4</v>
      </c>
      <c r="I133" s="39" t="s">
        <v>5</v>
      </c>
      <c r="J133" s="39" t="s">
        <v>6</v>
      </c>
    </row>
    <row r="134" spans="1:10" ht="25.5" x14ac:dyDescent="0.2">
      <c r="A134" s="29" t="s">
        <v>124</v>
      </c>
      <c r="B134" s="34" t="s">
        <v>340</v>
      </c>
      <c r="C134" s="29" t="s">
        <v>18</v>
      </c>
      <c r="D134" s="29" t="s">
        <v>341</v>
      </c>
      <c r="E134" s="205" t="s">
        <v>620</v>
      </c>
      <c r="F134" s="205"/>
      <c r="G134" s="33" t="s">
        <v>12</v>
      </c>
      <c r="H134" s="40">
        <v>1</v>
      </c>
      <c r="I134" s="35">
        <v>695.38</v>
      </c>
      <c r="J134" s="35">
        <v>695.38</v>
      </c>
    </row>
    <row r="135" spans="1:10" ht="25.5" x14ac:dyDescent="0.2">
      <c r="A135" s="27" t="s">
        <v>126</v>
      </c>
      <c r="B135" s="47" t="s">
        <v>621</v>
      </c>
      <c r="C135" s="27" t="s">
        <v>18</v>
      </c>
      <c r="D135" s="27" t="s">
        <v>622</v>
      </c>
      <c r="E135" s="207" t="s">
        <v>289</v>
      </c>
      <c r="F135" s="207"/>
      <c r="G135" s="46" t="s">
        <v>12</v>
      </c>
      <c r="H135" s="49">
        <v>1</v>
      </c>
      <c r="I135" s="48">
        <v>695.38</v>
      </c>
      <c r="J135" s="48">
        <v>695.38</v>
      </c>
    </row>
    <row r="136" spans="1:10" ht="25.5" x14ac:dyDescent="0.2">
      <c r="A136" s="25"/>
      <c r="B136" s="25"/>
      <c r="C136" s="25"/>
      <c r="D136" s="25"/>
      <c r="E136" s="25" t="s">
        <v>128</v>
      </c>
      <c r="F136" s="51">
        <v>0</v>
      </c>
      <c r="G136" s="25" t="s">
        <v>129</v>
      </c>
      <c r="H136" s="51">
        <v>0</v>
      </c>
      <c r="I136" s="25" t="s">
        <v>130</v>
      </c>
      <c r="J136" s="51">
        <v>0</v>
      </c>
    </row>
    <row r="137" spans="1:10" x14ac:dyDescent="0.2">
      <c r="A137" s="25"/>
      <c r="B137" s="25"/>
      <c r="C137" s="25"/>
      <c r="D137" s="25"/>
      <c r="E137" s="25" t="s">
        <v>131</v>
      </c>
      <c r="F137" s="51">
        <v>173.84</v>
      </c>
      <c r="G137" s="25"/>
      <c r="H137" s="204" t="s">
        <v>132</v>
      </c>
      <c r="I137" s="204"/>
      <c r="J137" s="51">
        <v>869.22</v>
      </c>
    </row>
    <row r="138" spans="1:10" ht="26.25" thickBot="1" x14ac:dyDescent="0.25">
      <c r="A138" s="23"/>
      <c r="B138" s="23"/>
      <c r="C138" s="23"/>
      <c r="D138" s="23"/>
      <c r="E138" s="23"/>
      <c r="F138" s="23"/>
      <c r="G138" s="23" t="s">
        <v>300</v>
      </c>
      <c r="H138" s="50">
        <v>1.68</v>
      </c>
      <c r="I138" s="23" t="s">
        <v>301</v>
      </c>
      <c r="J138" s="24">
        <v>1460.28</v>
      </c>
    </row>
    <row r="139" spans="1:10" ht="15" thickTop="1" x14ac:dyDescent="0.2">
      <c r="A139" s="41"/>
      <c r="B139" s="41"/>
      <c r="C139" s="41"/>
      <c r="D139" s="41"/>
      <c r="E139" s="41"/>
      <c r="F139" s="41"/>
      <c r="G139" s="41"/>
      <c r="H139" s="41"/>
      <c r="I139" s="41"/>
      <c r="J139" s="41"/>
    </row>
    <row r="140" spans="1:10" x14ac:dyDescent="0.2">
      <c r="A140" s="30" t="s">
        <v>342</v>
      </c>
      <c r="B140" s="30"/>
      <c r="C140" s="30"/>
      <c r="D140" s="30" t="s">
        <v>343</v>
      </c>
      <c r="E140" s="30"/>
      <c r="F140" s="216"/>
      <c r="G140" s="216"/>
      <c r="H140" s="31"/>
      <c r="I140" s="30"/>
      <c r="J140" s="32">
        <v>1173.74</v>
      </c>
    </row>
    <row r="141" spans="1:10" ht="15" x14ac:dyDescent="0.2">
      <c r="A141" s="28" t="s">
        <v>344</v>
      </c>
      <c r="B141" s="39" t="s">
        <v>0</v>
      </c>
      <c r="C141" s="28" t="s">
        <v>1</v>
      </c>
      <c r="D141" s="28" t="s">
        <v>2</v>
      </c>
      <c r="E141" s="206" t="s">
        <v>123</v>
      </c>
      <c r="F141" s="206"/>
      <c r="G141" s="38" t="s">
        <v>3</v>
      </c>
      <c r="H141" s="39" t="s">
        <v>4</v>
      </c>
      <c r="I141" s="39" t="s">
        <v>5</v>
      </c>
      <c r="J141" s="39" t="s">
        <v>6</v>
      </c>
    </row>
    <row r="142" spans="1:10" ht="25.5" x14ac:dyDescent="0.2">
      <c r="A142" s="29" t="s">
        <v>124</v>
      </c>
      <c r="B142" s="34" t="s">
        <v>345</v>
      </c>
      <c r="C142" s="29" t="s">
        <v>18</v>
      </c>
      <c r="D142" s="29" t="s">
        <v>346</v>
      </c>
      <c r="E142" s="205" t="s">
        <v>623</v>
      </c>
      <c r="F142" s="205"/>
      <c r="G142" s="33" t="s">
        <v>12</v>
      </c>
      <c r="H142" s="40">
        <v>1</v>
      </c>
      <c r="I142" s="35">
        <v>81.09</v>
      </c>
      <c r="J142" s="35">
        <v>81.09</v>
      </c>
    </row>
    <row r="143" spans="1:10" ht="25.5" x14ac:dyDescent="0.2">
      <c r="A143" s="27" t="s">
        <v>126</v>
      </c>
      <c r="B143" s="47" t="s">
        <v>624</v>
      </c>
      <c r="C143" s="27" t="s">
        <v>18</v>
      </c>
      <c r="D143" s="27" t="s">
        <v>625</v>
      </c>
      <c r="E143" s="207" t="s">
        <v>289</v>
      </c>
      <c r="F143" s="207"/>
      <c r="G143" s="46" t="s">
        <v>12</v>
      </c>
      <c r="H143" s="49">
        <v>1</v>
      </c>
      <c r="I143" s="48">
        <v>81.09</v>
      </c>
      <c r="J143" s="48">
        <v>81.09</v>
      </c>
    </row>
    <row r="144" spans="1:10" ht="25.5" x14ac:dyDescent="0.2">
      <c r="A144" s="25"/>
      <c r="B144" s="25"/>
      <c r="C144" s="25"/>
      <c r="D144" s="25"/>
      <c r="E144" s="25" t="s">
        <v>128</v>
      </c>
      <c r="F144" s="51">
        <v>0</v>
      </c>
      <c r="G144" s="25" t="s">
        <v>129</v>
      </c>
      <c r="H144" s="51">
        <v>0</v>
      </c>
      <c r="I144" s="25" t="s">
        <v>130</v>
      </c>
      <c r="J144" s="51">
        <v>0</v>
      </c>
    </row>
    <row r="145" spans="1:10" x14ac:dyDescent="0.2">
      <c r="A145" s="25"/>
      <c r="B145" s="25"/>
      <c r="C145" s="25"/>
      <c r="D145" s="25"/>
      <c r="E145" s="25" t="s">
        <v>131</v>
      </c>
      <c r="F145" s="51">
        <v>20.27</v>
      </c>
      <c r="G145" s="25"/>
      <c r="H145" s="204" t="s">
        <v>132</v>
      </c>
      <c r="I145" s="204"/>
      <c r="J145" s="51">
        <v>101.36</v>
      </c>
    </row>
    <row r="146" spans="1:10" ht="26.25" thickBot="1" x14ac:dyDescent="0.25">
      <c r="A146" s="23"/>
      <c r="B146" s="23"/>
      <c r="C146" s="23"/>
      <c r="D146" s="23"/>
      <c r="E146" s="23"/>
      <c r="F146" s="23"/>
      <c r="G146" s="23" t="s">
        <v>300</v>
      </c>
      <c r="H146" s="50">
        <v>11.58</v>
      </c>
      <c r="I146" s="23" t="s">
        <v>301</v>
      </c>
      <c r="J146" s="24">
        <v>1173.74</v>
      </c>
    </row>
    <row r="147" spans="1:10" ht="15" thickTop="1" x14ac:dyDescent="0.2">
      <c r="A147" s="41"/>
      <c r="B147" s="41"/>
      <c r="C147" s="41"/>
      <c r="D147" s="41"/>
      <c r="E147" s="41"/>
      <c r="F147" s="41"/>
      <c r="G147" s="41"/>
      <c r="H147" s="41"/>
      <c r="I147" s="41"/>
      <c r="J147" s="41"/>
    </row>
    <row r="148" spans="1:10" x14ac:dyDescent="0.2">
      <c r="A148" s="30" t="s">
        <v>28</v>
      </c>
      <c r="B148" s="30"/>
      <c r="C148" s="30"/>
      <c r="D148" s="30" t="s">
        <v>347</v>
      </c>
      <c r="E148" s="30"/>
      <c r="F148" s="216"/>
      <c r="G148" s="216"/>
      <c r="H148" s="31"/>
      <c r="I148" s="30"/>
      <c r="J148" s="32">
        <v>12455.28</v>
      </c>
    </row>
    <row r="149" spans="1:10" x14ac:dyDescent="0.2">
      <c r="A149" s="30" t="s">
        <v>29</v>
      </c>
      <c r="B149" s="30"/>
      <c r="C149" s="30"/>
      <c r="D149" s="30" t="s">
        <v>324</v>
      </c>
      <c r="E149" s="30"/>
      <c r="F149" s="216"/>
      <c r="G149" s="216"/>
      <c r="H149" s="31"/>
      <c r="I149" s="30"/>
      <c r="J149" s="32">
        <v>95.68</v>
      </c>
    </row>
    <row r="150" spans="1:10" ht="15" x14ac:dyDescent="0.2">
      <c r="A150" s="28" t="s">
        <v>348</v>
      </c>
      <c r="B150" s="39" t="s">
        <v>0</v>
      </c>
      <c r="C150" s="28" t="s">
        <v>1</v>
      </c>
      <c r="D150" s="28" t="s">
        <v>2</v>
      </c>
      <c r="E150" s="206" t="s">
        <v>123</v>
      </c>
      <c r="F150" s="206"/>
      <c r="G150" s="38" t="s">
        <v>3</v>
      </c>
      <c r="H150" s="39" t="s">
        <v>4</v>
      </c>
      <c r="I150" s="39" t="s">
        <v>5</v>
      </c>
      <c r="J150" s="39" t="s">
        <v>6</v>
      </c>
    </row>
    <row r="151" spans="1:10" x14ac:dyDescent="0.2">
      <c r="A151" s="29" t="s">
        <v>124</v>
      </c>
      <c r="B151" s="34" t="s">
        <v>326</v>
      </c>
      <c r="C151" s="29" t="s">
        <v>18</v>
      </c>
      <c r="D151" s="29" t="s">
        <v>327</v>
      </c>
      <c r="E151" s="205" t="s">
        <v>245</v>
      </c>
      <c r="F151" s="205"/>
      <c r="G151" s="33" t="s">
        <v>12</v>
      </c>
      <c r="H151" s="40">
        <v>1</v>
      </c>
      <c r="I151" s="35">
        <v>8.64</v>
      </c>
      <c r="J151" s="35">
        <v>8.64</v>
      </c>
    </row>
    <row r="152" spans="1:10" ht="25.5" x14ac:dyDescent="0.2">
      <c r="A152" s="26" t="s">
        <v>134</v>
      </c>
      <c r="B152" s="43" t="s">
        <v>185</v>
      </c>
      <c r="C152" s="26" t="s">
        <v>18</v>
      </c>
      <c r="D152" s="26" t="s">
        <v>186</v>
      </c>
      <c r="E152" s="211" t="s">
        <v>187</v>
      </c>
      <c r="F152" s="211"/>
      <c r="G152" s="42" t="s">
        <v>188</v>
      </c>
      <c r="H152" s="45">
        <v>0.5</v>
      </c>
      <c r="I152" s="44">
        <v>3.73</v>
      </c>
      <c r="J152" s="44">
        <v>1.86</v>
      </c>
    </row>
    <row r="153" spans="1:10" x14ac:dyDescent="0.2">
      <c r="A153" s="27" t="s">
        <v>126</v>
      </c>
      <c r="B153" s="47" t="s">
        <v>193</v>
      </c>
      <c r="C153" s="27" t="s">
        <v>14</v>
      </c>
      <c r="D153" s="27" t="s">
        <v>590</v>
      </c>
      <c r="E153" s="207" t="s">
        <v>191</v>
      </c>
      <c r="F153" s="207"/>
      <c r="G153" s="46" t="s">
        <v>135</v>
      </c>
      <c r="H153" s="49">
        <v>0.5</v>
      </c>
      <c r="I153" s="48">
        <v>13.57</v>
      </c>
      <c r="J153" s="48">
        <v>6.78</v>
      </c>
    </row>
    <row r="154" spans="1:10" ht="25.5" x14ac:dyDescent="0.2">
      <c r="A154" s="25"/>
      <c r="B154" s="25"/>
      <c r="C154" s="25"/>
      <c r="D154" s="25"/>
      <c r="E154" s="25" t="s">
        <v>128</v>
      </c>
      <c r="F154" s="51">
        <v>6.78</v>
      </c>
      <c r="G154" s="25" t="s">
        <v>129</v>
      </c>
      <c r="H154" s="51">
        <v>0</v>
      </c>
      <c r="I154" s="25" t="s">
        <v>130</v>
      </c>
      <c r="J154" s="51">
        <v>6.78</v>
      </c>
    </row>
    <row r="155" spans="1:10" x14ac:dyDescent="0.2">
      <c r="A155" s="25"/>
      <c r="B155" s="25"/>
      <c r="C155" s="25"/>
      <c r="D155" s="25"/>
      <c r="E155" s="25" t="s">
        <v>131</v>
      </c>
      <c r="F155" s="51">
        <v>2.16</v>
      </c>
      <c r="G155" s="25"/>
      <c r="H155" s="204" t="s">
        <v>132</v>
      </c>
      <c r="I155" s="204"/>
      <c r="J155" s="51">
        <v>10.8</v>
      </c>
    </row>
    <row r="156" spans="1:10" ht="26.25" thickBot="1" x14ac:dyDescent="0.25">
      <c r="A156" s="23"/>
      <c r="B156" s="23"/>
      <c r="C156" s="23"/>
      <c r="D156" s="23"/>
      <c r="E156" s="23"/>
      <c r="F156" s="23"/>
      <c r="G156" s="23" t="s">
        <v>300</v>
      </c>
      <c r="H156" s="50">
        <v>1.35</v>
      </c>
      <c r="I156" s="23" t="s">
        <v>301</v>
      </c>
      <c r="J156" s="24">
        <v>14.58</v>
      </c>
    </row>
    <row r="157" spans="1:10" ht="15" thickTop="1" x14ac:dyDescent="0.2">
      <c r="A157" s="41"/>
      <c r="B157" s="41"/>
      <c r="C157" s="41"/>
      <c r="D157" s="41"/>
      <c r="E157" s="41"/>
      <c r="F157" s="41"/>
      <c r="G157" s="41"/>
      <c r="H157" s="41"/>
      <c r="I157" s="41"/>
      <c r="J157" s="41"/>
    </row>
    <row r="158" spans="1:10" ht="15" x14ac:dyDescent="0.2">
      <c r="A158" s="28" t="s">
        <v>349</v>
      </c>
      <c r="B158" s="39" t="s">
        <v>0</v>
      </c>
      <c r="C158" s="28" t="s">
        <v>1</v>
      </c>
      <c r="D158" s="28" t="s">
        <v>2</v>
      </c>
      <c r="E158" s="206" t="s">
        <v>123</v>
      </c>
      <c r="F158" s="206"/>
      <c r="G158" s="38" t="s">
        <v>3</v>
      </c>
      <c r="H158" s="39" t="s">
        <v>4</v>
      </c>
      <c r="I158" s="39" t="s">
        <v>5</v>
      </c>
      <c r="J158" s="39" t="s">
        <v>6</v>
      </c>
    </row>
    <row r="159" spans="1:10" x14ac:dyDescent="0.2">
      <c r="A159" s="29" t="s">
        <v>124</v>
      </c>
      <c r="B159" s="34" t="s">
        <v>64</v>
      </c>
      <c r="C159" s="29" t="s">
        <v>18</v>
      </c>
      <c r="D159" s="29" t="s">
        <v>329</v>
      </c>
      <c r="E159" s="205" t="s">
        <v>245</v>
      </c>
      <c r="F159" s="205"/>
      <c r="G159" s="33" t="s">
        <v>12</v>
      </c>
      <c r="H159" s="40">
        <v>1</v>
      </c>
      <c r="I159" s="35">
        <v>7.81</v>
      </c>
      <c r="J159" s="35">
        <v>7.81</v>
      </c>
    </row>
    <row r="160" spans="1:10" ht="25.5" x14ac:dyDescent="0.2">
      <c r="A160" s="26" t="s">
        <v>134</v>
      </c>
      <c r="B160" s="43" t="s">
        <v>185</v>
      </c>
      <c r="C160" s="26" t="s">
        <v>18</v>
      </c>
      <c r="D160" s="26" t="s">
        <v>186</v>
      </c>
      <c r="E160" s="211" t="s">
        <v>187</v>
      </c>
      <c r="F160" s="211"/>
      <c r="G160" s="42" t="s">
        <v>188</v>
      </c>
      <c r="H160" s="45">
        <v>0.4</v>
      </c>
      <c r="I160" s="44">
        <v>3.73</v>
      </c>
      <c r="J160" s="44">
        <v>1.49</v>
      </c>
    </row>
    <row r="161" spans="1:10" ht="25.5" x14ac:dyDescent="0.2">
      <c r="A161" s="26" t="s">
        <v>134</v>
      </c>
      <c r="B161" s="43" t="s">
        <v>189</v>
      </c>
      <c r="C161" s="26" t="s">
        <v>18</v>
      </c>
      <c r="D161" s="26" t="s">
        <v>190</v>
      </c>
      <c r="E161" s="211" t="s">
        <v>187</v>
      </c>
      <c r="F161" s="211"/>
      <c r="G161" s="42" t="s">
        <v>188</v>
      </c>
      <c r="H161" s="45">
        <v>0.04</v>
      </c>
      <c r="I161" s="44">
        <v>3.63</v>
      </c>
      <c r="J161" s="44">
        <v>0.14000000000000001</v>
      </c>
    </row>
    <row r="162" spans="1:10" x14ac:dyDescent="0.2">
      <c r="A162" s="27" t="s">
        <v>126</v>
      </c>
      <c r="B162" s="47" t="s">
        <v>192</v>
      </c>
      <c r="C162" s="27" t="s">
        <v>14</v>
      </c>
      <c r="D162" s="27" t="s">
        <v>591</v>
      </c>
      <c r="E162" s="207" t="s">
        <v>191</v>
      </c>
      <c r="F162" s="207"/>
      <c r="G162" s="46" t="s">
        <v>135</v>
      </c>
      <c r="H162" s="49">
        <v>0.04</v>
      </c>
      <c r="I162" s="48">
        <v>19.2</v>
      </c>
      <c r="J162" s="48">
        <v>0.76</v>
      </c>
    </row>
    <row r="163" spans="1:10" x14ac:dyDescent="0.2">
      <c r="A163" s="27" t="s">
        <v>126</v>
      </c>
      <c r="B163" s="47" t="s">
        <v>193</v>
      </c>
      <c r="C163" s="27" t="s">
        <v>14</v>
      </c>
      <c r="D163" s="27" t="s">
        <v>590</v>
      </c>
      <c r="E163" s="207" t="s">
        <v>191</v>
      </c>
      <c r="F163" s="207"/>
      <c r="G163" s="46" t="s">
        <v>135</v>
      </c>
      <c r="H163" s="49">
        <v>0.4</v>
      </c>
      <c r="I163" s="48">
        <v>13.57</v>
      </c>
      <c r="J163" s="48">
        <v>5.42</v>
      </c>
    </row>
    <row r="164" spans="1:10" ht="25.5" x14ac:dyDescent="0.2">
      <c r="A164" s="25"/>
      <c r="B164" s="25"/>
      <c r="C164" s="25"/>
      <c r="D164" s="25"/>
      <c r="E164" s="25" t="s">
        <v>128</v>
      </c>
      <c r="F164" s="51">
        <v>6.18</v>
      </c>
      <c r="G164" s="25" t="s">
        <v>129</v>
      </c>
      <c r="H164" s="51">
        <v>0</v>
      </c>
      <c r="I164" s="25" t="s">
        <v>130</v>
      </c>
      <c r="J164" s="51">
        <v>6.18</v>
      </c>
    </row>
    <row r="165" spans="1:10" x14ac:dyDescent="0.2">
      <c r="A165" s="25"/>
      <c r="B165" s="25"/>
      <c r="C165" s="25"/>
      <c r="D165" s="25"/>
      <c r="E165" s="25" t="s">
        <v>131</v>
      </c>
      <c r="F165" s="51">
        <v>1.95</v>
      </c>
      <c r="G165" s="25"/>
      <c r="H165" s="204" t="s">
        <v>132</v>
      </c>
      <c r="I165" s="204"/>
      <c r="J165" s="51">
        <v>9.76</v>
      </c>
    </row>
    <row r="166" spans="1:10" ht="26.25" thickBot="1" x14ac:dyDescent="0.25">
      <c r="A166" s="23"/>
      <c r="B166" s="23"/>
      <c r="C166" s="23"/>
      <c r="D166" s="23"/>
      <c r="E166" s="23"/>
      <c r="F166" s="23"/>
      <c r="G166" s="23" t="s">
        <v>300</v>
      </c>
      <c r="H166" s="50">
        <v>8.31</v>
      </c>
      <c r="I166" s="23" t="s">
        <v>301</v>
      </c>
      <c r="J166" s="24">
        <v>81.099999999999994</v>
      </c>
    </row>
    <row r="167" spans="1:10" ht="15" thickTop="1" x14ac:dyDescent="0.2">
      <c r="A167" s="41"/>
      <c r="B167" s="41"/>
      <c r="C167" s="41"/>
      <c r="D167" s="41"/>
      <c r="E167" s="41"/>
      <c r="F167" s="41"/>
      <c r="G167" s="41"/>
      <c r="H167" s="41"/>
      <c r="I167" s="41"/>
      <c r="J167" s="41"/>
    </row>
    <row r="168" spans="1:10" x14ac:dyDescent="0.2">
      <c r="A168" s="30" t="s">
        <v>31</v>
      </c>
      <c r="B168" s="30"/>
      <c r="C168" s="30"/>
      <c r="D168" s="30" t="s">
        <v>330</v>
      </c>
      <c r="E168" s="30"/>
      <c r="F168" s="216"/>
      <c r="G168" s="216"/>
      <c r="H168" s="31"/>
      <c r="I168" s="30"/>
      <c r="J168" s="32">
        <v>9621.7000000000007</v>
      </c>
    </row>
    <row r="169" spans="1:10" ht="15" x14ac:dyDescent="0.2">
      <c r="A169" s="28" t="s">
        <v>350</v>
      </c>
      <c r="B169" s="39" t="s">
        <v>0</v>
      </c>
      <c r="C169" s="28" t="s">
        <v>1</v>
      </c>
      <c r="D169" s="28" t="s">
        <v>2</v>
      </c>
      <c r="E169" s="206" t="s">
        <v>123</v>
      </c>
      <c r="F169" s="206"/>
      <c r="G169" s="38" t="s">
        <v>3</v>
      </c>
      <c r="H169" s="39" t="s">
        <v>4</v>
      </c>
      <c r="I169" s="39" t="s">
        <v>5</v>
      </c>
      <c r="J169" s="39" t="s">
        <v>6</v>
      </c>
    </row>
    <row r="170" spans="1:10" ht="38.25" x14ac:dyDescent="0.2">
      <c r="A170" s="29" t="s">
        <v>124</v>
      </c>
      <c r="B170" s="34" t="s">
        <v>351</v>
      </c>
      <c r="C170" s="29" t="s">
        <v>14</v>
      </c>
      <c r="D170" s="29" t="s">
        <v>352</v>
      </c>
      <c r="E170" s="205" t="s">
        <v>204</v>
      </c>
      <c r="F170" s="205"/>
      <c r="G170" s="33" t="s">
        <v>12</v>
      </c>
      <c r="H170" s="40">
        <v>1</v>
      </c>
      <c r="I170" s="35">
        <v>258.36</v>
      </c>
      <c r="J170" s="35">
        <v>258.36</v>
      </c>
    </row>
    <row r="171" spans="1:10" ht="25.5" x14ac:dyDescent="0.2">
      <c r="A171" s="26" t="s">
        <v>134</v>
      </c>
      <c r="B171" s="43" t="s">
        <v>211</v>
      </c>
      <c r="C171" s="26" t="s">
        <v>14</v>
      </c>
      <c r="D171" s="26" t="s">
        <v>212</v>
      </c>
      <c r="E171" s="211" t="s">
        <v>133</v>
      </c>
      <c r="F171" s="211"/>
      <c r="G171" s="42" t="s">
        <v>135</v>
      </c>
      <c r="H171" s="45">
        <v>0.94799999999999995</v>
      </c>
      <c r="I171" s="44">
        <v>20.2</v>
      </c>
      <c r="J171" s="44">
        <v>19.14</v>
      </c>
    </row>
    <row r="172" spans="1:10" ht="25.5" x14ac:dyDescent="0.2">
      <c r="A172" s="26" t="s">
        <v>134</v>
      </c>
      <c r="B172" s="43" t="s">
        <v>141</v>
      </c>
      <c r="C172" s="26" t="s">
        <v>14</v>
      </c>
      <c r="D172" s="26" t="s">
        <v>142</v>
      </c>
      <c r="E172" s="211" t="s">
        <v>133</v>
      </c>
      <c r="F172" s="211"/>
      <c r="G172" s="42" t="s">
        <v>135</v>
      </c>
      <c r="H172" s="45">
        <v>0.31</v>
      </c>
      <c r="I172" s="44">
        <v>19.3</v>
      </c>
      <c r="J172" s="44">
        <v>5.98</v>
      </c>
    </row>
    <row r="173" spans="1:10" ht="25.5" x14ac:dyDescent="0.2">
      <c r="A173" s="27" t="s">
        <v>126</v>
      </c>
      <c r="B173" s="47" t="s">
        <v>592</v>
      </c>
      <c r="C173" s="27" t="s">
        <v>14</v>
      </c>
      <c r="D173" s="27" t="s">
        <v>593</v>
      </c>
      <c r="E173" s="207" t="s">
        <v>139</v>
      </c>
      <c r="F173" s="207"/>
      <c r="G173" s="46" t="s">
        <v>213</v>
      </c>
      <c r="H173" s="49">
        <v>5.9200000000000003E-2</v>
      </c>
      <c r="I173" s="48">
        <v>45.05</v>
      </c>
      <c r="J173" s="48">
        <v>2.66</v>
      </c>
    </row>
    <row r="174" spans="1:10" ht="25.5" x14ac:dyDescent="0.2">
      <c r="A174" s="27" t="s">
        <v>126</v>
      </c>
      <c r="B174" s="47" t="s">
        <v>594</v>
      </c>
      <c r="C174" s="27" t="s">
        <v>14</v>
      </c>
      <c r="D174" s="27" t="s">
        <v>595</v>
      </c>
      <c r="E174" s="207" t="s">
        <v>139</v>
      </c>
      <c r="F174" s="207"/>
      <c r="G174" s="46" t="s">
        <v>12</v>
      </c>
      <c r="H174" s="49">
        <v>4.2119999999999997</v>
      </c>
      <c r="I174" s="48">
        <v>24.03</v>
      </c>
      <c r="J174" s="48">
        <v>101.21</v>
      </c>
    </row>
    <row r="175" spans="1:10" ht="25.5" x14ac:dyDescent="0.2">
      <c r="A175" s="27" t="s">
        <v>126</v>
      </c>
      <c r="B175" s="47" t="s">
        <v>596</v>
      </c>
      <c r="C175" s="27" t="s">
        <v>14</v>
      </c>
      <c r="D175" s="27" t="s">
        <v>597</v>
      </c>
      <c r="E175" s="207" t="s">
        <v>139</v>
      </c>
      <c r="F175" s="207"/>
      <c r="G175" s="46" t="s">
        <v>43</v>
      </c>
      <c r="H175" s="49">
        <v>1.8233999999999999</v>
      </c>
      <c r="I175" s="48">
        <v>13.21</v>
      </c>
      <c r="J175" s="48">
        <v>24.08</v>
      </c>
    </row>
    <row r="176" spans="1:10" ht="25.5" x14ac:dyDescent="0.2">
      <c r="A176" s="27" t="s">
        <v>126</v>
      </c>
      <c r="B176" s="47" t="s">
        <v>598</v>
      </c>
      <c r="C176" s="27" t="s">
        <v>14</v>
      </c>
      <c r="D176" s="27" t="s">
        <v>599</v>
      </c>
      <c r="E176" s="207" t="s">
        <v>139</v>
      </c>
      <c r="F176" s="207"/>
      <c r="G176" s="46" t="s">
        <v>43</v>
      </c>
      <c r="H176" s="49">
        <v>5.8277999999999999</v>
      </c>
      <c r="I176" s="48">
        <v>14.99</v>
      </c>
      <c r="J176" s="48">
        <v>87.35</v>
      </c>
    </row>
    <row r="177" spans="1:10" ht="25.5" x14ac:dyDescent="0.2">
      <c r="A177" s="27" t="s">
        <v>126</v>
      </c>
      <c r="B177" s="47" t="s">
        <v>600</v>
      </c>
      <c r="C177" s="27" t="s">
        <v>14</v>
      </c>
      <c r="D177" s="27" t="s">
        <v>601</v>
      </c>
      <c r="E177" s="207" t="s">
        <v>139</v>
      </c>
      <c r="F177" s="207"/>
      <c r="G177" s="46" t="s">
        <v>43</v>
      </c>
      <c r="H177" s="49">
        <v>2.5026999999999999</v>
      </c>
      <c r="I177" s="48">
        <v>0.37</v>
      </c>
      <c r="J177" s="48">
        <v>0.92</v>
      </c>
    </row>
    <row r="178" spans="1:10" ht="25.5" x14ac:dyDescent="0.2">
      <c r="A178" s="27" t="s">
        <v>126</v>
      </c>
      <c r="B178" s="47" t="s">
        <v>602</v>
      </c>
      <c r="C178" s="27" t="s">
        <v>14</v>
      </c>
      <c r="D178" s="27" t="s">
        <v>603</v>
      </c>
      <c r="E178" s="207" t="s">
        <v>139</v>
      </c>
      <c r="F178" s="207"/>
      <c r="G178" s="46" t="s">
        <v>43</v>
      </c>
      <c r="H178" s="49">
        <v>1.5851</v>
      </c>
      <c r="I178" s="48">
        <v>3.32</v>
      </c>
      <c r="J178" s="48">
        <v>5.26</v>
      </c>
    </row>
    <row r="179" spans="1:10" ht="38.25" x14ac:dyDescent="0.2">
      <c r="A179" s="27" t="s">
        <v>126</v>
      </c>
      <c r="B179" s="47" t="s">
        <v>604</v>
      </c>
      <c r="C179" s="27" t="s">
        <v>14</v>
      </c>
      <c r="D179" s="27" t="s">
        <v>605</v>
      </c>
      <c r="E179" s="207" t="s">
        <v>139</v>
      </c>
      <c r="F179" s="207"/>
      <c r="G179" s="46" t="s">
        <v>30</v>
      </c>
      <c r="H179" s="49">
        <v>1.0978000000000001</v>
      </c>
      <c r="I179" s="48">
        <v>4.16</v>
      </c>
      <c r="J179" s="48">
        <v>4.5599999999999996</v>
      </c>
    </row>
    <row r="180" spans="1:10" ht="25.5" x14ac:dyDescent="0.2">
      <c r="A180" s="27" t="s">
        <v>126</v>
      </c>
      <c r="B180" s="47" t="s">
        <v>606</v>
      </c>
      <c r="C180" s="27" t="s">
        <v>14</v>
      </c>
      <c r="D180" s="27" t="s">
        <v>607</v>
      </c>
      <c r="E180" s="207" t="s">
        <v>139</v>
      </c>
      <c r="F180" s="207"/>
      <c r="G180" s="46" t="s">
        <v>13</v>
      </c>
      <c r="H180" s="49">
        <v>20.186800000000002</v>
      </c>
      <c r="I180" s="48">
        <v>0.11</v>
      </c>
      <c r="J180" s="48">
        <v>2.2200000000000002</v>
      </c>
    </row>
    <row r="181" spans="1:10" ht="25.5" x14ac:dyDescent="0.2">
      <c r="A181" s="27" t="s">
        <v>126</v>
      </c>
      <c r="B181" s="47" t="s">
        <v>626</v>
      </c>
      <c r="C181" s="27" t="s">
        <v>14</v>
      </c>
      <c r="D181" s="27" t="s">
        <v>627</v>
      </c>
      <c r="E181" s="207" t="s">
        <v>139</v>
      </c>
      <c r="F181" s="207"/>
      <c r="G181" s="46" t="s">
        <v>13</v>
      </c>
      <c r="H181" s="49">
        <v>20.186800000000002</v>
      </c>
      <c r="I181" s="48">
        <v>0.24</v>
      </c>
      <c r="J181" s="48">
        <v>4.84</v>
      </c>
    </row>
    <row r="182" spans="1:10" ht="25.5" x14ac:dyDescent="0.2">
      <c r="A182" s="27" t="s">
        <v>126</v>
      </c>
      <c r="B182" s="47" t="s">
        <v>608</v>
      </c>
      <c r="C182" s="27" t="s">
        <v>14</v>
      </c>
      <c r="D182" s="27" t="s">
        <v>609</v>
      </c>
      <c r="E182" s="207" t="s">
        <v>139</v>
      </c>
      <c r="F182" s="207"/>
      <c r="G182" s="46" t="s">
        <v>13</v>
      </c>
      <c r="H182" s="49">
        <v>0.54410000000000003</v>
      </c>
      <c r="I182" s="48">
        <v>0.26</v>
      </c>
      <c r="J182" s="48">
        <v>0.14000000000000001</v>
      </c>
    </row>
    <row r="183" spans="1:10" ht="25.5" x14ac:dyDescent="0.2">
      <c r="A183" s="25"/>
      <c r="B183" s="25"/>
      <c r="C183" s="25"/>
      <c r="D183" s="25"/>
      <c r="E183" s="25" t="s">
        <v>128</v>
      </c>
      <c r="F183" s="51">
        <v>19.239999999999998</v>
      </c>
      <c r="G183" s="25" t="s">
        <v>129</v>
      </c>
      <c r="H183" s="51">
        <v>0</v>
      </c>
      <c r="I183" s="25" t="s">
        <v>130</v>
      </c>
      <c r="J183" s="51">
        <v>19.239999999999998</v>
      </c>
    </row>
    <row r="184" spans="1:10" x14ac:dyDescent="0.2">
      <c r="A184" s="25"/>
      <c r="B184" s="25"/>
      <c r="C184" s="25"/>
      <c r="D184" s="25"/>
      <c r="E184" s="25" t="s">
        <v>131</v>
      </c>
      <c r="F184" s="51">
        <v>64.59</v>
      </c>
      <c r="G184" s="25"/>
      <c r="H184" s="204" t="s">
        <v>132</v>
      </c>
      <c r="I184" s="204"/>
      <c r="J184" s="51">
        <v>322.95</v>
      </c>
    </row>
    <row r="185" spans="1:10" ht="26.25" thickBot="1" x14ac:dyDescent="0.25">
      <c r="A185" s="23"/>
      <c r="B185" s="23"/>
      <c r="C185" s="23"/>
      <c r="D185" s="23"/>
      <c r="E185" s="23"/>
      <c r="F185" s="23"/>
      <c r="G185" s="23" t="s">
        <v>300</v>
      </c>
      <c r="H185" s="50">
        <v>27.61</v>
      </c>
      <c r="I185" s="23" t="s">
        <v>301</v>
      </c>
      <c r="J185" s="24">
        <v>8916.64</v>
      </c>
    </row>
    <row r="186" spans="1:10" ht="15" thickTop="1" x14ac:dyDescent="0.2">
      <c r="A186" s="41"/>
      <c r="B186" s="41"/>
      <c r="C186" s="41"/>
      <c r="D186" s="41"/>
      <c r="E186" s="41"/>
      <c r="F186" s="41"/>
      <c r="G186" s="41"/>
      <c r="H186" s="41"/>
      <c r="I186" s="41"/>
      <c r="J186" s="41"/>
    </row>
    <row r="187" spans="1:10" ht="15" x14ac:dyDescent="0.2">
      <c r="A187" s="28" t="s">
        <v>353</v>
      </c>
      <c r="B187" s="39" t="s">
        <v>0</v>
      </c>
      <c r="C187" s="28" t="s">
        <v>1</v>
      </c>
      <c r="D187" s="28" t="s">
        <v>2</v>
      </c>
      <c r="E187" s="206" t="s">
        <v>123</v>
      </c>
      <c r="F187" s="206"/>
      <c r="G187" s="38" t="s">
        <v>3</v>
      </c>
      <c r="H187" s="39" t="s">
        <v>4</v>
      </c>
      <c r="I187" s="39" t="s">
        <v>5</v>
      </c>
      <c r="J187" s="39" t="s">
        <v>6</v>
      </c>
    </row>
    <row r="188" spans="1:10" ht="25.5" x14ac:dyDescent="0.2">
      <c r="A188" s="29" t="s">
        <v>124</v>
      </c>
      <c r="B188" s="34" t="s">
        <v>335</v>
      </c>
      <c r="C188" s="29" t="s">
        <v>18</v>
      </c>
      <c r="D188" s="29" t="s">
        <v>336</v>
      </c>
      <c r="E188" s="205" t="s">
        <v>610</v>
      </c>
      <c r="F188" s="205"/>
      <c r="G188" s="33" t="s">
        <v>12</v>
      </c>
      <c r="H188" s="40">
        <v>1</v>
      </c>
      <c r="I188" s="35">
        <v>17.989999999999998</v>
      </c>
      <c r="J188" s="35">
        <v>17.989999999999998</v>
      </c>
    </row>
    <row r="189" spans="1:10" ht="25.5" x14ac:dyDescent="0.2">
      <c r="A189" s="26" t="s">
        <v>134</v>
      </c>
      <c r="B189" s="43" t="s">
        <v>185</v>
      </c>
      <c r="C189" s="26" t="s">
        <v>18</v>
      </c>
      <c r="D189" s="26" t="s">
        <v>186</v>
      </c>
      <c r="E189" s="211" t="s">
        <v>187</v>
      </c>
      <c r="F189" s="211"/>
      <c r="G189" s="42" t="s">
        <v>188</v>
      </c>
      <c r="H189" s="45">
        <v>0.25</v>
      </c>
      <c r="I189" s="44">
        <v>3.73</v>
      </c>
      <c r="J189" s="44">
        <v>0.93</v>
      </c>
    </row>
    <row r="190" spans="1:10" ht="25.5" x14ac:dyDescent="0.2">
      <c r="A190" s="26" t="s">
        <v>134</v>
      </c>
      <c r="B190" s="43" t="s">
        <v>611</v>
      </c>
      <c r="C190" s="26" t="s">
        <v>18</v>
      </c>
      <c r="D190" s="26" t="s">
        <v>612</v>
      </c>
      <c r="E190" s="211" t="s">
        <v>187</v>
      </c>
      <c r="F190" s="211"/>
      <c r="G190" s="42" t="s">
        <v>188</v>
      </c>
      <c r="H190" s="45">
        <v>0.35</v>
      </c>
      <c r="I190" s="44">
        <v>3.79</v>
      </c>
      <c r="J190" s="44">
        <v>1.32</v>
      </c>
    </row>
    <row r="191" spans="1:10" x14ac:dyDescent="0.2">
      <c r="A191" s="27" t="s">
        <v>126</v>
      </c>
      <c r="B191" s="47" t="s">
        <v>613</v>
      </c>
      <c r="C191" s="27" t="s">
        <v>18</v>
      </c>
      <c r="D191" s="27" t="s">
        <v>614</v>
      </c>
      <c r="E191" s="207" t="s">
        <v>139</v>
      </c>
      <c r="F191" s="207"/>
      <c r="G191" s="46" t="s">
        <v>615</v>
      </c>
      <c r="H191" s="49">
        <v>0.72</v>
      </c>
      <c r="I191" s="48">
        <v>6.72</v>
      </c>
      <c r="J191" s="48">
        <v>4.83</v>
      </c>
    </row>
    <row r="192" spans="1:10" ht="25.5" x14ac:dyDescent="0.2">
      <c r="A192" s="27" t="s">
        <v>126</v>
      </c>
      <c r="B192" s="47" t="s">
        <v>220</v>
      </c>
      <c r="C192" s="27" t="s">
        <v>14</v>
      </c>
      <c r="D192" s="27" t="s">
        <v>616</v>
      </c>
      <c r="E192" s="207" t="s">
        <v>139</v>
      </c>
      <c r="F192" s="207"/>
      <c r="G192" s="46" t="s">
        <v>13</v>
      </c>
      <c r="H192" s="49">
        <v>0.5</v>
      </c>
      <c r="I192" s="48">
        <v>0.93</v>
      </c>
      <c r="J192" s="48">
        <v>0.46</v>
      </c>
    </row>
    <row r="193" spans="1:10" x14ac:dyDescent="0.2">
      <c r="A193" s="27" t="s">
        <v>126</v>
      </c>
      <c r="B193" s="47" t="s">
        <v>617</v>
      </c>
      <c r="C193" s="27" t="s">
        <v>14</v>
      </c>
      <c r="D193" s="27" t="s">
        <v>618</v>
      </c>
      <c r="E193" s="207" t="s">
        <v>191</v>
      </c>
      <c r="F193" s="207"/>
      <c r="G193" s="46" t="s">
        <v>135</v>
      </c>
      <c r="H193" s="49">
        <v>0.35</v>
      </c>
      <c r="I193" s="48">
        <v>20.18</v>
      </c>
      <c r="J193" s="48">
        <v>7.06</v>
      </c>
    </row>
    <row r="194" spans="1:10" x14ac:dyDescent="0.2">
      <c r="A194" s="27" t="s">
        <v>126</v>
      </c>
      <c r="B194" s="47" t="s">
        <v>193</v>
      </c>
      <c r="C194" s="27" t="s">
        <v>14</v>
      </c>
      <c r="D194" s="27" t="s">
        <v>590</v>
      </c>
      <c r="E194" s="207" t="s">
        <v>191</v>
      </c>
      <c r="F194" s="207"/>
      <c r="G194" s="46" t="s">
        <v>135</v>
      </c>
      <c r="H194" s="49">
        <v>0.25</v>
      </c>
      <c r="I194" s="48">
        <v>13.57</v>
      </c>
      <c r="J194" s="48">
        <v>3.39</v>
      </c>
    </row>
    <row r="195" spans="1:10" ht="25.5" x14ac:dyDescent="0.2">
      <c r="A195" s="25"/>
      <c r="B195" s="25"/>
      <c r="C195" s="25"/>
      <c r="D195" s="25"/>
      <c r="E195" s="25" t="s">
        <v>128</v>
      </c>
      <c r="F195" s="51">
        <v>10.45</v>
      </c>
      <c r="G195" s="25" t="s">
        <v>129</v>
      </c>
      <c r="H195" s="51">
        <v>0</v>
      </c>
      <c r="I195" s="25" t="s">
        <v>130</v>
      </c>
      <c r="J195" s="51">
        <v>10.45</v>
      </c>
    </row>
    <row r="196" spans="1:10" x14ac:dyDescent="0.2">
      <c r="A196" s="25"/>
      <c r="B196" s="25"/>
      <c r="C196" s="25"/>
      <c r="D196" s="25"/>
      <c r="E196" s="25" t="s">
        <v>131</v>
      </c>
      <c r="F196" s="51">
        <v>4.49</v>
      </c>
      <c r="G196" s="25"/>
      <c r="H196" s="204" t="s">
        <v>132</v>
      </c>
      <c r="I196" s="204"/>
      <c r="J196" s="51">
        <v>22.48</v>
      </c>
    </row>
    <row r="197" spans="1:10" ht="26.25" thickBot="1" x14ac:dyDescent="0.25">
      <c r="A197" s="23"/>
      <c r="B197" s="23"/>
      <c r="C197" s="23"/>
      <c r="D197" s="23"/>
      <c r="E197" s="23"/>
      <c r="F197" s="23"/>
      <c r="G197" s="23" t="s">
        <v>300</v>
      </c>
      <c r="H197" s="50">
        <v>18.54</v>
      </c>
      <c r="I197" s="23" t="s">
        <v>301</v>
      </c>
      <c r="J197" s="24">
        <v>416.77</v>
      </c>
    </row>
    <row r="198" spans="1:10" ht="15" thickTop="1" x14ac:dyDescent="0.2">
      <c r="A198" s="41"/>
      <c r="B198" s="41"/>
      <c r="C198" s="41"/>
      <c r="D198" s="41"/>
      <c r="E198" s="41"/>
      <c r="F198" s="41"/>
      <c r="G198" s="41"/>
      <c r="H198" s="41"/>
      <c r="I198" s="41"/>
      <c r="J198" s="41"/>
    </row>
    <row r="199" spans="1:10" ht="15" x14ac:dyDescent="0.2">
      <c r="A199" s="28" t="s">
        <v>354</v>
      </c>
      <c r="B199" s="39" t="s">
        <v>0</v>
      </c>
      <c r="C199" s="28" t="s">
        <v>1</v>
      </c>
      <c r="D199" s="28" t="s">
        <v>2</v>
      </c>
      <c r="E199" s="206" t="s">
        <v>123</v>
      </c>
      <c r="F199" s="206"/>
      <c r="G199" s="38" t="s">
        <v>3</v>
      </c>
      <c r="H199" s="39" t="s">
        <v>4</v>
      </c>
      <c r="I199" s="39" t="s">
        <v>5</v>
      </c>
      <c r="J199" s="39" t="s">
        <v>6</v>
      </c>
    </row>
    <row r="200" spans="1:10" ht="25.5" x14ac:dyDescent="0.2">
      <c r="A200" s="29" t="s">
        <v>124</v>
      </c>
      <c r="B200" s="34" t="s">
        <v>60</v>
      </c>
      <c r="C200" s="29" t="s">
        <v>14</v>
      </c>
      <c r="D200" s="29" t="s">
        <v>338</v>
      </c>
      <c r="E200" s="205" t="s">
        <v>205</v>
      </c>
      <c r="F200" s="205"/>
      <c r="G200" s="33" t="s">
        <v>12</v>
      </c>
      <c r="H200" s="40">
        <v>1</v>
      </c>
      <c r="I200" s="35">
        <v>12.44</v>
      </c>
      <c r="J200" s="35">
        <v>12.44</v>
      </c>
    </row>
    <row r="201" spans="1:10" ht="25.5" x14ac:dyDescent="0.2">
      <c r="A201" s="26" t="s">
        <v>134</v>
      </c>
      <c r="B201" s="43" t="s">
        <v>218</v>
      </c>
      <c r="C201" s="26" t="s">
        <v>14</v>
      </c>
      <c r="D201" s="26" t="s">
        <v>219</v>
      </c>
      <c r="E201" s="211" t="s">
        <v>133</v>
      </c>
      <c r="F201" s="211"/>
      <c r="G201" s="42" t="s">
        <v>135</v>
      </c>
      <c r="H201" s="45">
        <v>0.16309999999999999</v>
      </c>
      <c r="I201" s="44">
        <v>27.44</v>
      </c>
      <c r="J201" s="44">
        <v>4.47</v>
      </c>
    </row>
    <row r="202" spans="1:10" ht="25.5" x14ac:dyDescent="0.2">
      <c r="A202" s="26" t="s">
        <v>134</v>
      </c>
      <c r="B202" s="43" t="s">
        <v>141</v>
      </c>
      <c r="C202" s="26" t="s">
        <v>14</v>
      </c>
      <c r="D202" s="26" t="s">
        <v>142</v>
      </c>
      <c r="E202" s="211" t="s">
        <v>133</v>
      </c>
      <c r="F202" s="211"/>
      <c r="G202" s="42" t="s">
        <v>135</v>
      </c>
      <c r="H202" s="45">
        <v>5.4399999999999997E-2</v>
      </c>
      <c r="I202" s="44">
        <v>19.3</v>
      </c>
      <c r="J202" s="44">
        <v>1.04</v>
      </c>
    </row>
    <row r="203" spans="1:10" x14ac:dyDescent="0.2">
      <c r="A203" s="27" t="s">
        <v>126</v>
      </c>
      <c r="B203" s="47" t="s">
        <v>221</v>
      </c>
      <c r="C203" s="27" t="s">
        <v>14</v>
      </c>
      <c r="D203" s="27" t="s">
        <v>619</v>
      </c>
      <c r="E203" s="207" t="s">
        <v>139</v>
      </c>
      <c r="F203" s="207"/>
      <c r="G203" s="46" t="s">
        <v>170</v>
      </c>
      <c r="H203" s="49">
        <v>0.22850000000000001</v>
      </c>
      <c r="I203" s="48">
        <v>30.34</v>
      </c>
      <c r="J203" s="48">
        <v>6.93</v>
      </c>
    </row>
    <row r="204" spans="1:10" ht="25.5" x14ac:dyDescent="0.2">
      <c r="A204" s="25"/>
      <c r="B204" s="25"/>
      <c r="C204" s="25"/>
      <c r="D204" s="25"/>
      <c r="E204" s="25" t="s">
        <v>128</v>
      </c>
      <c r="F204" s="51">
        <v>4.09</v>
      </c>
      <c r="G204" s="25" t="s">
        <v>129</v>
      </c>
      <c r="H204" s="51">
        <v>0</v>
      </c>
      <c r="I204" s="25" t="s">
        <v>130</v>
      </c>
      <c r="J204" s="51">
        <v>4.09</v>
      </c>
    </row>
    <row r="205" spans="1:10" x14ac:dyDescent="0.2">
      <c r="A205" s="25"/>
      <c r="B205" s="25"/>
      <c r="C205" s="25"/>
      <c r="D205" s="25"/>
      <c r="E205" s="25" t="s">
        <v>131</v>
      </c>
      <c r="F205" s="51">
        <v>3.11</v>
      </c>
      <c r="G205" s="25"/>
      <c r="H205" s="204" t="s">
        <v>132</v>
      </c>
      <c r="I205" s="204"/>
      <c r="J205" s="51">
        <v>15.55</v>
      </c>
    </row>
    <row r="206" spans="1:10" ht="26.25" thickBot="1" x14ac:dyDescent="0.25">
      <c r="A206" s="23"/>
      <c r="B206" s="23"/>
      <c r="C206" s="23"/>
      <c r="D206" s="23"/>
      <c r="E206" s="23"/>
      <c r="F206" s="23"/>
      <c r="G206" s="23" t="s">
        <v>300</v>
      </c>
      <c r="H206" s="50">
        <v>18.54</v>
      </c>
      <c r="I206" s="23" t="s">
        <v>301</v>
      </c>
      <c r="J206" s="24">
        <v>288.29000000000002</v>
      </c>
    </row>
    <row r="207" spans="1:10" ht="15" thickTop="1" x14ac:dyDescent="0.2">
      <c r="A207" s="41"/>
      <c r="B207" s="41"/>
      <c r="C207" s="41"/>
      <c r="D207" s="41"/>
      <c r="E207" s="41"/>
      <c r="F207" s="41"/>
      <c r="G207" s="41"/>
      <c r="H207" s="41"/>
      <c r="I207" s="41"/>
      <c r="J207" s="41"/>
    </row>
    <row r="208" spans="1:10" x14ac:dyDescent="0.2">
      <c r="A208" s="30" t="s">
        <v>32</v>
      </c>
      <c r="B208" s="30"/>
      <c r="C208" s="30"/>
      <c r="D208" s="30" t="s">
        <v>63</v>
      </c>
      <c r="E208" s="30"/>
      <c r="F208" s="216"/>
      <c r="G208" s="216"/>
      <c r="H208" s="31"/>
      <c r="I208" s="30"/>
      <c r="J208" s="32">
        <v>1460.28</v>
      </c>
    </row>
    <row r="209" spans="1:10" ht="15" x14ac:dyDescent="0.2">
      <c r="A209" s="28" t="s">
        <v>355</v>
      </c>
      <c r="B209" s="39" t="s">
        <v>0</v>
      </c>
      <c r="C209" s="28" t="s">
        <v>1</v>
      </c>
      <c r="D209" s="28" t="s">
        <v>2</v>
      </c>
      <c r="E209" s="206" t="s">
        <v>123</v>
      </c>
      <c r="F209" s="206"/>
      <c r="G209" s="38" t="s">
        <v>3</v>
      </c>
      <c r="H209" s="39" t="s">
        <v>4</v>
      </c>
      <c r="I209" s="39" t="s">
        <v>5</v>
      </c>
      <c r="J209" s="39" t="s">
        <v>6</v>
      </c>
    </row>
    <row r="210" spans="1:10" ht="25.5" x14ac:dyDescent="0.2">
      <c r="A210" s="29" t="s">
        <v>124</v>
      </c>
      <c r="B210" s="34" t="s">
        <v>340</v>
      </c>
      <c r="C210" s="29" t="s">
        <v>18</v>
      </c>
      <c r="D210" s="29" t="s">
        <v>341</v>
      </c>
      <c r="E210" s="205" t="s">
        <v>620</v>
      </c>
      <c r="F210" s="205"/>
      <c r="G210" s="33" t="s">
        <v>12</v>
      </c>
      <c r="H210" s="40">
        <v>1</v>
      </c>
      <c r="I210" s="35">
        <v>695.38</v>
      </c>
      <c r="J210" s="35">
        <v>695.38</v>
      </c>
    </row>
    <row r="211" spans="1:10" ht="25.5" x14ac:dyDescent="0.2">
      <c r="A211" s="27" t="s">
        <v>126</v>
      </c>
      <c r="B211" s="47" t="s">
        <v>621</v>
      </c>
      <c r="C211" s="27" t="s">
        <v>18</v>
      </c>
      <c r="D211" s="27" t="s">
        <v>622</v>
      </c>
      <c r="E211" s="207" t="s">
        <v>289</v>
      </c>
      <c r="F211" s="207"/>
      <c r="G211" s="46" t="s">
        <v>12</v>
      </c>
      <c r="H211" s="49">
        <v>1</v>
      </c>
      <c r="I211" s="48">
        <v>695.38</v>
      </c>
      <c r="J211" s="48">
        <v>695.38</v>
      </c>
    </row>
    <row r="212" spans="1:10" ht="25.5" x14ac:dyDescent="0.2">
      <c r="A212" s="25"/>
      <c r="B212" s="25"/>
      <c r="C212" s="25"/>
      <c r="D212" s="25"/>
      <c r="E212" s="25" t="s">
        <v>128</v>
      </c>
      <c r="F212" s="51">
        <v>0</v>
      </c>
      <c r="G212" s="25" t="s">
        <v>129</v>
      </c>
      <c r="H212" s="51">
        <v>0</v>
      </c>
      <c r="I212" s="25" t="s">
        <v>130</v>
      </c>
      <c r="J212" s="51">
        <v>0</v>
      </c>
    </row>
    <row r="213" spans="1:10" x14ac:dyDescent="0.2">
      <c r="A213" s="25"/>
      <c r="B213" s="25"/>
      <c r="C213" s="25"/>
      <c r="D213" s="25"/>
      <c r="E213" s="25" t="s">
        <v>131</v>
      </c>
      <c r="F213" s="51">
        <v>173.84</v>
      </c>
      <c r="G213" s="25"/>
      <c r="H213" s="204" t="s">
        <v>132</v>
      </c>
      <c r="I213" s="204"/>
      <c r="J213" s="51">
        <v>869.22</v>
      </c>
    </row>
    <row r="214" spans="1:10" ht="26.25" thickBot="1" x14ac:dyDescent="0.25">
      <c r="A214" s="23"/>
      <c r="B214" s="23"/>
      <c r="C214" s="23"/>
      <c r="D214" s="23"/>
      <c r="E214" s="23"/>
      <c r="F214" s="23"/>
      <c r="G214" s="23" t="s">
        <v>300</v>
      </c>
      <c r="H214" s="50">
        <v>1.68</v>
      </c>
      <c r="I214" s="23" t="s">
        <v>301</v>
      </c>
      <c r="J214" s="24">
        <v>1460.28</v>
      </c>
    </row>
    <row r="215" spans="1:10" ht="15" thickTop="1" x14ac:dyDescent="0.2">
      <c r="A215" s="41"/>
      <c r="B215" s="41"/>
      <c r="C215" s="41"/>
      <c r="D215" s="41"/>
      <c r="E215" s="41"/>
      <c r="F215" s="41"/>
      <c r="G215" s="41"/>
      <c r="H215" s="41"/>
      <c r="I215" s="41"/>
      <c r="J215" s="41"/>
    </row>
    <row r="216" spans="1:10" x14ac:dyDescent="0.2">
      <c r="A216" s="30" t="s">
        <v>356</v>
      </c>
      <c r="B216" s="30"/>
      <c r="C216" s="30"/>
      <c r="D216" s="30" t="s">
        <v>357</v>
      </c>
      <c r="E216" s="30"/>
      <c r="F216" s="216"/>
      <c r="G216" s="216"/>
      <c r="H216" s="31"/>
      <c r="I216" s="30"/>
      <c r="J216" s="32">
        <v>103.88</v>
      </c>
    </row>
    <row r="217" spans="1:10" ht="15" x14ac:dyDescent="0.2">
      <c r="A217" s="28" t="s">
        <v>358</v>
      </c>
      <c r="B217" s="39" t="s">
        <v>0</v>
      </c>
      <c r="C217" s="28" t="s">
        <v>1</v>
      </c>
      <c r="D217" s="28" t="s">
        <v>2</v>
      </c>
      <c r="E217" s="206" t="s">
        <v>123</v>
      </c>
      <c r="F217" s="206"/>
      <c r="G217" s="38" t="s">
        <v>3</v>
      </c>
      <c r="H217" s="39" t="s">
        <v>4</v>
      </c>
      <c r="I217" s="39" t="s">
        <v>5</v>
      </c>
      <c r="J217" s="39" t="s">
        <v>6</v>
      </c>
    </row>
    <row r="218" spans="1:10" ht="38.25" x14ac:dyDescent="0.2">
      <c r="A218" s="29" t="s">
        <v>124</v>
      </c>
      <c r="B218" s="34" t="s">
        <v>55</v>
      </c>
      <c r="C218" s="29" t="s">
        <v>14</v>
      </c>
      <c r="D218" s="29" t="s">
        <v>359</v>
      </c>
      <c r="E218" s="205" t="s">
        <v>206</v>
      </c>
      <c r="F218" s="205"/>
      <c r="G218" s="33" t="s">
        <v>12</v>
      </c>
      <c r="H218" s="40">
        <v>1</v>
      </c>
      <c r="I218" s="35">
        <v>4.57</v>
      </c>
      <c r="J218" s="35">
        <v>4.57</v>
      </c>
    </row>
    <row r="219" spans="1:10" ht="38.25" x14ac:dyDescent="0.2">
      <c r="A219" s="26" t="s">
        <v>134</v>
      </c>
      <c r="B219" s="43" t="s">
        <v>217</v>
      </c>
      <c r="C219" s="26" t="s">
        <v>14</v>
      </c>
      <c r="D219" s="26" t="s">
        <v>628</v>
      </c>
      <c r="E219" s="211" t="s">
        <v>133</v>
      </c>
      <c r="F219" s="211"/>
      <c r="G219" s="42" t="s">
        <v>25</v>
      </c>
      <c r="H219" s="45">
        <v>3.7000000000000002E-3</v>
      </c>
      <c r="I219" s="44">
        <v>642.79</v>
      </c>
      <c r="J219" s="44">
        <v>2.37</v>
      </c>
    </row>
    <row r="220" spans="1:10" ht="25.5" x14ac:dyDescent="0.2">
      <c r="A220" s="26" t="s">
        <v>134</v>
      </c>
      <c r="B220" s="43" t="s">
        <v>207</v>
      </c>
      <c r="C220" s="26" t="s">
        <v>14</v>
      </c>
      <c r="D220" s="26" t="s">
        <v>208</v>
      </c>
      <c r="E220" s="211" t="s">
        <v>133</v>
      </c>
      <c r="F220" s="211"/>
      <c r="G220" s="42" t="s">
        <v>135</v>
      </c>
      <c r="H220" s="45">
        <v>6.8099999999999994E-2</v>
      </c>
      <c r="I220" s="44">
        <v>25.22</v>
      </c>
      <c r="J220" s="44">
        <v>1.71</v>
      </c>
    </row>
    <row r="221" spans="1:10" ht="25.5" x14ac:dyDescent="0.2">
      <c r="A221" s="26" t="s">
        <v>134</v>
      </c>
      <c r="B221" s="43" t="s">
        <v>141</v>
      </c>
      <c r="C221" s="26" t="s">
        <v>14</v>
      </c>
      <c r="D221" s="26" t="s">
        <v>142</v>
      </c>
      <c r="E221" s="211" t="s">
        <v>133</v>
      </c>
      <c r="F221" s="211"/>
      <c r="G221" s="42" t="s">
        <v>135</v>
      </c>
      <c r="H221" s="45">
        <v>2.5499999999999998E-2</v>
      </c>
      <c r="I221" s="44">
        <v>19.3</v>
      </c>
      <c r="J221" s="44">
        <v>0.49</v>
      </c>
    </row>
    <row r="222" spans="1:10" ht="25.5" x14ac:dyDescent="0.2">
      <c r="A222" s="25"/>
      <c r="B222" s="25"/>
      <c r="C222" s="25"/>
      <c r="D222" s="25"/>
      <c r="E222" s="25" t="s">
        <v>128</v>
      </c>
      <c r="F222" s="51">
        <v>2.2400000000000002</v>
      </c>
      <c r="G222" s="25" t="s">
        <v>129</v>
      </c>
      <c r="H222" s="51">
        <v>0</v>
      </c>
      <c r="I222" s="25" t="s">
        <v>130</v>
      </c>
      <c r="J222" s="51">
        <v>2.2400000000000002</v>
      </c>
    </row>
    <row r="223" spans="1:10" x14ac:dyDescent="0.2">
      <c r="A223" s="25"/>
      <c r="B223" s="25"/>
      <c r="C223" s="25"/>
      <c r="D223" s="25"/>
      <c r="E223" s="25" t="s">
        <v>131</v>
      </c>
      <c r="F223" s="51">
        <v>1.1399999999999999</v>
      </c>
      <c r="G223" s="25"/>
      <c r="H223" s="204" t="s">
        <v>132</v>
      </c>
      <c r="I223" s="204"/>
      <c r="J223" s="51">
        <v>5.71</v>
      </c>
    </row>
    <row r="224" spans="1:10" ht="26.25" thickBot="1" x14ac:dyDescent="0.25">
      <c r="A224" s="23"/>
      <c r="B224" s="23"/>
      <c r="C224" s="23"/>
      <c r="D224" s="23"/>
      <c r="E224" s="23"/>
      <c r="F224" s="23"/>
      <c r="G224" s="23" t="s">
        <v>300</v>
      </c>
      <c r="H224" s="50">
        <v>1.35</v>
      </c>
      <c r="I224" s="23" t="s">
        <v>301</v>
      </c>
      <c r="J224" s="24">
        <v>7.7</v>
      </c>
    </row>
    <row r="225" spans="1:10" ht="15" thickTop="1" x14ac:dyDescent="0.2">
      <c r="A225" s="41"/>
      <c r="B225" s="41"/>
      <c r="C225" s="41"/>
      <c r="D225" s="41"/>
      <c r="E225" s="41"/>
      <c r="F225" s="41"/>
      <c r="G225" s="41"/>
      <c r="H225" s="41"/>
      <c r="I225" s="41"/>
      <c r="J225" s="41"/>
    </row>
    <row r="226" spans="1:10" ht="15" x14ac:dyDescent="0.2">
      <c r="A226" s="28" t="s">
        <v>360</v>
      </c>
      <c r="B226" s="39" t="s">
        <v>0</v>
      </c>
      <c r="C226" s="28" t="s">
        <v>1</v>
      </c>
      <c r="D226" s="28" t="s">
        <v>2</v>
      </c>
      <c r="E226" s="206" t="s">
        <v>123</v>
      </c>
      <c r="F226" s="206"/>
      <c r="G226" s="38" t="s">
        <v>3</v>
      </c>
      <c r="H226" s="39" t="s">
        <v>4</v>
      </c>
      <c r="I226" s="39" t="s">
        <v>5</v>
      </c>
      <c r="J226" s="39" t="s">
        <v>6</v>
      </c>
    </row>
    <row r="227" spans="1:10" ht="51" x14ac:dyDescent="0.2">
      <c r="A227" s="29" t="s">
        <v>124</v>
      </c>
      <c r="B227" s="34" t="s">
        <v>153</v>
      </c>
      <c r="C227" s="29" t="s">
        <v>14</v>
      </c>
      <c r="D227" s="29" t="s">
        <v>154</v>
      </c>
      <c r="E227" s="205" t="s">
        <v>206</v>
      </c>
      <c r="F227" s="205"/>
      <c r="G227" s="33" t="s">
        <v>12</v>
      </c>
      <c r="H227" s="40">
        <v>1</v>
      </c>
      <c r="I227" s="35">
        <v>22.68</v>
      </c>
      <c r="J227" s="35">
        <v>22.68</v>
      </c>
    </row>
    <row r="228" spans="1:10" ht="51" x14ac:dyDescent="0.2">
      <c r="A228" s="26" t="s">
        <v>134</v>
      </c>
      <c r="B228" s="43" t="s">
        <v>216</v>
      </c>
      <c r="C228" s="26" t="s">
        <v>14</v>
      </c>
      <c r="D228" s="26" t="s">
        <v>629</v>
      </c>
      <c r="E228" s="211" t="s">
        <v>133</v>
      </c>
      <c r="F228" s="211"/>
      <c r="G228" s="42" t="s">
        <v>25</v>
      </c>
      <c r="H228" s="45">
        <v>2.1299999999999999E-2</v>
      </c>
      <c r="I228" s="44">
        <v>535.13</v>
      </c>
      <c r="J228" s="44">
        <v>11.39</v>
      </c>
    </row>
    <row r="229" spans="1:10" ht="25.5" x14ac:dyDescent="0.2">
      <c r="A229" s="26" t="s">
        <v>134</v>
      </c>
      <c r="B229" s="43" t="s">
        <v>207</v>
      </c>
      <c r="C229" s="26" t="s">
        <v>14</v>
      </c>
      <c r="D229" s="26" t="s">
        <v>208</v>
      </c>
      <c r="E229" s="211" t="s">
        <v>133</v>
      </c>
      <c r="F229" s="211"/>
      <c r="G229" s="42" t="s">
        <v>135</v>
      </c>
      <c r="H229" s="45">
        <v>0.35</v>
      </c>
      <c r="I229" s="44">
        <v>25.22</v>
      </c>
      <c r="J229" s="44">
        <v>8.82</v>
      </c>
    </row>
    <row r="230" spans="1:10" ht="25.5" x14ac:dyDescent="0.2">
      <c r="A230" s="26" t="s">
        <v>134</v>
      </c>
      <c r="B230" s="43" t="s">
        <v>141</v>
      </c>
      <c r="C230" s="26" t="s">
        <v>14</v>
      </c>
      <c r="D230" s="26" t="s">
        <v>142</v>
      </c>
      <c r="E230" s="211" t="s">
        <v>133</v>
      </c>
      <c r="F230" s="211"/>
      <c r="G230" s="42" t="s">
        <v>135</v>
      </c>
      <c r="H230" s="45">
        <v>0.128</v>
      </c>
      <c r="I230" s="44">
        <v>19.3</v>
      </c>
      <c r="J230" s="44">
        <v>2.4700000000000002</v>
      </c>
    </row>
    <row r="231" spans="1:10" ht="25.5" x14ac:dyDescent="0.2">
      <c r="A231" s="25"/>
      <c r="B231" s="25"/>
      <c r="C231" s="25"/>
      <c r="D231" s="25"/>
      <c r="E231" s="25" t="s">
        <v>128</v>
      </c>
      <c r="F231" s="51">
        <v>10.1</v>
      </c>
      <c r="G231" s="25" t="s">
        <v>129</v>
      </c>
      <c r="H231" s="51">
        <v>0</v>
      </c>
      <c r="I231" s="25" t="s">
        <v>130</v>
      </c>
      <c r="J231" s="51">
        <v>10.1</v>
      </c>
    </row>
    <row r="232" spans="1:10" x14ac:dyDescent="0.2">
      <c r="A232" s="25"/>
      <c r="B232" s="25"/>
      <c r="C232" s="25"/>
      <c r="D232" s="25"/>
      <c r="E232" s="25" t="s">
        <v>131</v>
      </c>
      <c r="F232" s="51">
        <v>5.67</v>
      </c>
      <c r="G232" s="25"/>
      <c r="H232" s="204" t="s">
        <v>132</v>
      </c>
      <c r="I232" s="204"/>
      <c r="J232" s="51">
        <v>28.35</v>
      </c>
    </row>
    <row r="233" spans="1:10" ht="26.25" thickBot="1" x14ac:dyDescent="0.25">
      <c r="A233" s="23"/>
      <c r="B233" s="23"/>
      <c r="C233" s="23"/>
      <c r="D233" s="23"/>
      <c r="E233" s="23"/>
      <c r="F233" s="23"/>
      <c r="G233" s="23" t="s">
        <v>300</v>
      </c>
      <c r="H233" s="50">
        <v>1.35</v>
      </c>
      <c r="I233" s="23" t="s">
        <v>301</v>
      </c>
      <c r="J233" s="24">
        <v>38.270000000000003</v>
      </c>
    </row>
    <row r="234" spans="1:10" ht="15" thickTop="1" x14ac:dyDescent="0.2">
      <c r="A234" s="41"/>
      <c r="B234" s="41"/>
      <c r="C234" s="41"/>
      <c r="D234" s="41"/>
      <c r="E234" s="41"/>
      <c r="F234" s="41"/>
      <c r="G234" s="41"/>
      <c r="H234" s="41"/>
      <c r="I234" s="41"/>
      <c r="J234" s="41"/>
    </row>
    <row r="235" spans="1:10" ht="15" x14ac:dyDescent="0.2">
      <c r="A235" s="28" t="s">
        <v>361</v>
      </c>
      <c r="B235" s="39" t="s">
        <v>0</v>
      </c>
      <c r="C235" s="28" t="s">
        <v>1</v>
      </c>
      <c r="D235" s="28" t="s">
        <v>2</v>
      </c>
      <c r="E235" s="206" t="s">
        <v>123</v>
      </c>
      <c r="F235" s="206"/>
      <c r="G235" s="38" t="s">
        <v>3</v>
      </c>
      <c r="H235" s="39" t="s">
        <v>4</v>
      </c>
      <c r="I235" s="39" t="s">
        <v>5</v>
      </c>
      <c r="J235" s="39" t="s">
        <v>6</v>
      </c>
    </row>
    <row r="236" spans="1:10" ht="25.5" x14ac:dyDescent="0.2">
      <c r="A236" s="29" t="s">
        <v>124</v>
      </c>
      <c r="B236" s="34" t="s">
        <v>362</v>
      </c>
      <c r="C236" s="29" t="s">
        <v>14</v>
      </c>
      <c r="D236" s="29" t="s">
        <v>363</v>
      </c>
      <c r="E236" s="205" t="s">
        <v>205</v>
      </c>
      <c r="F236" s="205"/>
      <c r="G236" s="33" t="s">
        <v>12</v>
      </c>
      <c r="H236" s="40">
        <v>1</v>
      </c>
      <c r="I236" s="35">
        <v>3.91</v>
      </c>
      <c r="J236" s="35">
        <v>3.91</v>
      </c>
    </row>
    <row r="237" spans="1:10" ht="25.5" x14ac:dyDescent="0.2">
      <c r="A237" s="26" t="s">
        <v>134</v>
      </c>
      <c r="B237" s="43" t="s">
        <v>218</v>
      </c>
      <c r="C237" s="26" t="s">
        <v>14</v>
      </c>
      <c r="D237" s="26" t="s">
        <v>219</v>
      </c>
      <c r="E237" s="211" t="s">
        <v>133</v>
      </c>
      <c r="F237" s="211"/>
      <c r="G237" s="42" t="s">
        <v>135</v>
      </c>
      <c r="H237" s="45">
        <v>6.6600000000000006E-2</v>
      </c>
      <c r="I237" s="44">
        <v>27.44</v>
      </c>
      <c r="J237" s="44">
        <v>1.82</v>
      </c>
    </row>
    <row r="238" spans="1:10" ht="25.5" x14ac:dyDescent="0.2">
      <c r="A238" s="26" t="s">
        <v>134</v>
      </c>
      <c r="B238" s="43" t="s">
        <v>141</v>
      </c>
      <c r="C238" s="26" t="s">
        <v>14</v>
      </c>
      <c r="D238" s="26" t="s">
        <v>142</v>
      </c>
      <c r="E238" s="211" t="s">
        <v>133</v>
      </c>
      <c r="F238" s="211"/>
      <c r="G238" s="42" t="s">
        <v>135</v>
      </c>
      <c r="H238" s="45">
        <v>2.2200000000000001E-2</v>
      </c>
      <c r="I238" s="44">
        <v>19.3</v>
      </c>
      <c r="J238" s="44">
        <v>0.42</v>
      </c>
    </row>
    <row r="239" spans="1:10" x14ac:dyDescent="0.2">
      <c r="A239" s="27" t="s">
        <v>126</v>
      </c>
      <c r="B239" s="47" t="s">
        <v>243</v>
      </c>
      <c r="C239" s="27" t="s">
        <v>14</v>
      </c>
      <c r="D239" s="27" t="s">
        <v>244</v>
      </c>
      <c r="E239" s="207" t="s">
        <v>139</v>
      </c>
      <c r="F239" s="207"/>
      <c r="G239" s="46" t="s">
        <v>170</v>
      </c>
      <c r="H239" s="49">
        <v>0.1666</v>
      </c>
      <c r="I239" s="48">
        <v>10.050000000000001</v>
      </c>
      <c r="J239" s="48">
        <v>1.67</v>
      </c>
    </row>
    <row r="240" spans="1:10" ht="25.5" x14ac:dyDescent="0.2">
      <c r="A240" s="25"/>
      <c r="B240" s="25"/>
      <c r="C240" s="25"/>
      <c r="D240" s="25"/>
      <c r="E240" s="25" t="s">
        <v>128</v>
      </c>
      <c r="F240" s="51">
        <v>1.66</v>
      </c>
      <c r="G240" s="25" t="s">
        <v>129</v>
      </c>
      <c r="H240" s="51">
        <v>0</v>
      </c>
      <c r="I240" s="25" t="s">
        <v>130</v>
      </c>
      <c r="J240" s="51">
        <v>1.66</v>
      </c>
    </row>
    <row r="241" spans="1:10" x14ac:dyDescent="0.2">
      <c r="A241" s="25"/>
      <c r="B241" s="25"/>
      <c r="C241" s="25"/>
      <c r="D241" s="25"/>
      <c r="E241" s="25" t="s">
        <v>131</v>
      </c>
      <c r="F241" s="51">
        <v>0.97</v>
      </c>
      <c r="G241" s="25"/>
      <c r="H241" s="204" t="s">
        <v>132</v>
      </c>
      <c r="I241" s="204"/>
      <c r="J241" s="51">
        <v>4.88</v>
      </c>
    </row>
    <row r="242" spans="1:10" ht="26.25" thickBot="1" x14ac:dyDescent="0.25">
      <c r="A242" s="23"/>
      <c r="B242" s="23"/>
      <c r="C242" s="23"/>
      <c r="D242" s="23"/>
      <c r="E242" s="23"/>
      <c r="F242" s="23"/>
      <c r="G242" s="23" t="s">
        <v>300</v>
      </c>
      <c r="H242" s="50">
        <v>1.35</v>
      </c>
      <c r="I242" s="23" t="s">
        <v>301</v>
      </c>
      <c r="J242" s="24">
        <v>6.58</v>
      </c>
    </row>
    <row r="243" spans="1:10" ht="15" thickTop="1" x14ac:dyDescent="0.2">
      <c r="A243" s="41"/>
      <c r="B243" s="41"/>
      <c r="C243" s="41"/>
      <c r="D243" s="41"/>
      <c r="E243" s="41"/>
      <c r="F243" s="41"/>
      <c r="G243" s="41"/>
      <c r="H243" s="41"/>
      <c r="I243" s="41"/>
      <c r="J243" s="41"/>
    </row>
    <row r="244" spans="1:10" ht="15" x14ac:dyDescent="0.2">
      <c r="A244" s="28" t="s">
        <v>364</v>
      </c>
      <c r="B244" s="39" t="s">
        <v>0</v>
      </c>
      <c r="C244" s="28" t="s">
        <v>1</v>
      </c>
      <c r="D244" s="28" t="s">
        <v>2</v>
      </c>
      <c r="E244" s="206" t="s">
        <v>123</v>
      </c>
      <c r="F244" s="206"/>
      <c r="G244" s="38" t="s">
        <v>3</v>
      </c>
      <c r="H244" s="39" t="s">
        <v>4</v>
      </c>
      <c r="I244" s="39" t="s">
        <v>5</v>
      </c>
      <c r="J244" s="39" t="s">
        <v>6</v>
      </c>
    </row>
    <row r="245" spans="1:10" ht="25.5" x14ac:dyDescent="0.2">
      <c r="A245" s="29" t="s">
        <v>124</v>
      </c>
      <c r="B245" s="34" t="s">
        <v>335</v>
      </c>
      <c r="C245" s="29" t="s">
        <v>18</v>
      </c>
      <c r="D245" s="29" t="s">
        <v>336</v>
      </c>
      <c r="E245" s="205" t="s">
        <v>610</v>
      </c>
      <c r="F245" s="205"/>
      <c r="G245" s="33" t="s">
        <v>12</v>
      </c>
      <c r="H245" s="40">
        <v>1</v>
      </c>
      <c r="I245" s="35">
        <v>17.989999999999998</v>
      </c>
      <c r="J245" s="35">
        <v>17.989999999999998</v>
      </c>
    </row>
    <row r="246" spans="1:10" ht="25.5" x14ac:dyDescent="0.2">
      <c r="A246" s="26" t="s">
        <v>134</v>
      </c>
      <c r="B246" s="43" t="s">
        <v>185</v>
      </c>
      <c r="C246" s="26" t="s">
        <v>18</v>
      </c>
      <c r="D246" s="26" t="s">
        <v>186</v>
      </c>
      <c r="E246" s="211" t="s">
        <v>187</v>
      </c>
      <c r="F246" s="211"/>
      <c r="G246" s="42" t="s">
        <v>188</v>
      </c>
      <c r="H246" s="45">
        <v>0.25</v>
      </c>
      <c r="I246" s="44">
        <v>3.73</v>
      </c>
      <c r="J246" s="44">
        <v>0.93</v>
      </c>
    </row>
    <row r="247" spans="1:10" ht="25.5" x14ac:dyDescent="0.2">
      <c r="A247" s="26" t="s">
        <v>134</v>
      </c>
      <c r="B247" s="43" t="s">
        <v>611</v>
      </c>
      <c r="C247" s="26" t="s">
        <v>18</v>
      </c>
      <c r="D247" s="26" t="s">
        <v>612</v>
      </c>
      <c r="E247" s="211" t="s">
        <v>187</v>
      </c>
      <c r="F247" s="211"/>
      <c r="G247" s="42" t="s">
        <v>188</v>
      </c>
      <c r="H247" s="45">
        <v>0.35</v>
      </c>
      <c r="I247" s="44">
        <v>3.79</v>
      </c>
      <c r="J247" s="44">
        <v>1.32</v>
      </c>
    </row>
    <row r="248" spans="1:10" x14ac:dyDescent="0.2">
      <c r="A248" s="27" t="s">
        <v>126</v>
      </c>
      <c r="B248" s="47" t="s">
        <v>613</v>
      </c>
      <c r="C248" s="27" t="s">
        <v>18</v>
      </c>
      <c r="D248" s="27" t="s">
        <v>614</v>
      </c>
      <c r="E248" s="207" t="s">
        <v>139</v>
      </c>
      <c r="F248" s="207"/>
      <c r="G248" s="46" t="s">
        <v>615</v>
      </c>
      <c r="H248" s="49">
        <v>0.72</v>
      </c>
      <c r="I248" s="48">
        <v>6.72</v>
      </c>
      <c r="J248" s="48">
        <v>4.83</v>
      </c>
    </row>
    <row r="249" spans="1:10" ht="25.5" x14ac:dyDescent="0.2">
      <c r="A249" s="27" t="s">
        <v>126</v>
      </c>
      <c r="B249" s="47" t="s">
        <v>220</v>
      </c>
      <c r="C249" s="27" t="s">
        <v>14</v>
      </c>
      <c r="D249" s="27" t="s">
        <v>616</v>
      </c>
      <c r="E249" s="207" t="s">
        <v>139</v>
      </c>
      <c r="F249" s="207"/>
      <c r="G249" s="46" t="s">
        <v>13</v>
      </c>
      <c r="H249" s="49">
        <v>0.5</v>
      </c>
      <c r="I249" s="48">
        <v>0.93</v>
      </c>
      <c r="J249" s="48">
        <v>0.46</v>
      </c>
    </row>
    <row r="250" spans="1:10" x14ac:dyDescent="0.2">
      <c r="A250" s="27" t="s">
        <v>126</v>
      </c>
      <c r="B250" s="47" t="s">
        <v>617</v>
      </c>
      <c r="C250" s="27" t="s">
        <v>14</v>
      </c>
      <c r="D250" s="27" t="s">
        <v>618</v>
      </c>
      <c r="E250" s="207" t="s">
        <v>191</v>
      </c>
      <c r="F250" s="207"/>
      <c r="G250" s="46" t="s">
        <v>135</v>
      </c>
      <c r="H250" s="49">
        <v>0.35</v>
      </c>
      <c r="I250" s="48">
        <v>20.18</v>
      </c>
      <c r="J250" s="48">
        <v>7.06</v>
      </c>
    </row>
    <row r="251" spans="1:10" x14ac:dyDescent="0.2">
      <c r="A251" s="27" t="s">
        <v>126</v>
      </c>
      <c r="B251" s="47" t="s">
        <v>193</v>
      </c>
      <c r="C251" s="27" t="s">
        <v>14</v>
      </c>
      <c r="D251" s="27" t="s">
        <v>590</v>
      </c>
      <c r="E251" s="207" t="s">
        <v>191</v>
      </c>
      <c r="F251" s="207"/>
      <c r="G251" s="46" t="s">
        <v>135</v>
      </c>
      <c r="H251" s="49">
        <v>0.25</v>
      </c>
      <c r="I251" s="48">
        <v>13.57</v>
      </c>
      <c r="J251" s="48">
        <v>3.39</v>
      </c>
    </row>
    <row r="252" spans="1:10" ht="25.5" x14ac:dyDescent="0.2">
      <c r="A252" s="25"/>
      <c r="B252" s="25"/>
      <c r="C252" s="25"/>
      <c r="D252" s="25"/>
      <c r="E252" s="25" t="s">
        <v>128</v>
      </c>
      <c r="F252" s="51">
        <v>10.45</v>
      </c>
      <c r="G252" s="25" t="s">
        <v>129</v>
      </c>
      <c r="H252" s="51">
        <v>0</v>
      </c>
      <c r="I252" s="25" t="s">
        <v>130</v>
      </c>
      <c r="J252" s="51">
        <v>10.45</v>
      </c>
    </row>
    <row r="253" spans="1:10" x14ac:dyDescent="0.2">
      <c r="A253" s="25"/>
      <c r="B253" s="25"/>
      <c r="C253" s="25"/>
      <c r="D253" s="25"/>
      <c r="E253" s="25" t="s">
        <v>131</v>
      </c>
      <c r="F253" s="51">
        <v>4.49</v>
      </c>
      <c r="G253" s="25"/>
      <c r="H253" s="204" t="s">
        <v>132</v>
      </c>
      <c r="I253" s="204"/>
      <c r="J253" s="51">
        <v>22.48</v>
      </c>
    </row>
    <row r="254" spans="1:10" ht="26.25" thickBot="1" x14ac:dyDescent="0.25">
      <c r="A254" s="23"/>
      <c r="B254" s="23"/>
      <c r="C254" s="23"/>
      <c r="D254" s="23"/>
      <c r="E254" s="23"/>
      <c r="F254" s="23"/>
      <c r="G254" s="23" t="s">
        <v>300</v>
      </c>
      <c r="H254" s="50">
        <v>1.35</v>
      </c>
      <c r="I254" s="23" t="s">
        <v>301</v>
      </c>
      <c r="J254" s="24">
        <v>30.34</v>
      </c>
    </row>
    <row r="255" spans="1:10" ht="15" thickTop="1" x14ac:dyDescent="0.2">
      <c r="A255" s="41"/>
      <c r="B255" s="41"/>
      <c r="C255" s="41"/>
      <c r="D255" s="41"/>
      <c r="E255" s="41"/>
      <c r="F255" s="41"/>
      <c r="G255" s="41"/>
      <c r="H255" s="41"/>
      <c r="I255" s="41"/>
      <c r="J255" s="41"/>
    </row>
    <row r="256" spans="1:10" ht="15" x14ac:dyDescent="0.2">
      <c r="A256" s="28" t="s">
        <v>365</v>
      </c>
      <c r="B256" s="39" t="s">
        <v>0</v>
      </c>
      <c r="C256" s="28" t="s">
        <v>1</v>
      </c>
      <c r="D256" s="28" t="s">
        <v>2</v>
      </c>
      <c r="E256" s="206" t="s">
        <v>123</v>
      </c>
      <c r="F256" s="206"/>
      <c r="G256" s="38" t="s">
        <v>3</v>
      </c>
      <c r="H256" s="39" t="s">
        <v>4</v>
      </c>
      <c r="I256" s="39" t="s">
        <v>5</v>
      </c>
      <c r="J256" s="39" t="s">
        <v>6</v>
      </c>
    </row>
    <row r="257" spans="1:10" ht="25.5" x14ac:dyDescent="0.2">
      <c r="A257" s="29" t="s">
        <v>124</v>
      </c>
      <c r="B257" s="34" t="s">
        <v>60</v>
      </c>
      <c r="C257" s="29" t="s">
        <v>14</v>
      </c>
      <c r="D257" s="29" t="s">
        <v>338</v>
      </c>
      <c r="E257" s="205" t="s">
        <v>205</v>
      </c>
      <c r="F257" s="205"/>
      <c r="G257" s="33" t="s">
        <v>12</v>
      </c>
      <c r="H257" s="40">
        <v>1</v>
      </c>
      <c r="I257" s="35">
        <v>12.44</v>
      </c>
      <c r="J257" s="35">
        <v>12.44</v>
      </c>
    </row>
    <row r="258" spans="1:10" ht="25.5" x14ac:dyDescent="0.2">
      <c r="A258" s="26" t="s">
        <v>134</v>
      </c>
      <c r="B258" s="43" t="s">
        <v>218</v>
      </c>
      <c r="C258" s="26" t="s">
        <v>14</v>
      </c>
      <c r="D258" s="26" t="s">
        <v>219</v>
      </c>
      <c r="E258" s="211" t="s">
        <v>133</v>
      </c>
      <c r="F258" s="211"/>
      <c r="G258" s="42" t="s">
        <v>135</v>
      </c>
      <c r="H258" s="45">
        <v>0.16309999999999999</v>
      </c>
      <c r="I258" s="44">
        <v>27.44</v>
      </c>
      <c r="J258" s="44">
        <v>4.47</v>
      </c>
    </row>
    <row r="259" spans="1:10" ht="25.5" x14ac:dyDescent="0.2">
      <c r="A259" s="26" t="s">
        <v>134</v>
      </c>
      <c r="B259" s="43" t="s">
        <v>141</v>
      </c>
      <c r="C259" s="26" t="s">
        <v>14</v>
      </c>
      <c r="D259" s="26" t="s">
        <v>142</v>
      </c>
      <c r="E259" s="211" t="s">
        <v>133</v>
      </c>
      <c r="F259" s="211"/>
      <c r="G259" s="42" t="s">
        <v>135</v>
      </c>
      <c r="H259" s="45">
        <v>5.4399999999999997E-2</v>
      </c>
      <c r="I259" s="44">
        <v>19.3</v>
      </c>
      <c r="J259" s="44">
        <v>1.04</v>
      </c>
    </row>
    <row r="260" spans="1:10" x14ac:dyDescent="0.2">
      <c r="A260" s="27" t="s">
        <v>126</v>
      </c>
      <c r="B260" s="47" t="s">
        <v>221</v>
      </c>
      <c r="C260" s="27" t="s">
        <v>14</v>
      </c>
      <c r="D260" s="27" t="s">
        <v>619</v>
      </c>
      <c r="E260" s="207" t="s">
        <v>139</v>
      </c>
      <c r="F260" s="207"/>
      <c r="G260" s="46" t="s">
        <v>170</v>
      </c>
      <c r="H260" s="49">
        <v>0.22850000000000001</v>
      </c>
      <c r="I260" s="48">
        <v>30.34</v>
      </c>
      <c r="J260" s="48">
        <v>6.93</v>
      </c>
    </row>
    <row r="261" spans="1:10" ht="25.5" x14ac:dyDescent="0.2">
      <c r="A261" s="25"/>
      <c r="B261" s="25"/>
      <c r="C261" s="25"/>
      <c r="D261" s="25"/>
      <c r="E261" s="25" t="s">
        <v>128</v>
      </c>
      <c r="F261" s="51">
        <v>4.09</v>
      </c>
      <c r="G261" s="25" t="s">
        <v>129</v>
      </c>
      <c r="H261" s="51">
        <v>0</v>
      </c>
      <c r="I261" s="25" t="s">
        <v>130</v>
      </c>
      <c r="J261" s="51">
        <v>4.09</v>
      </c>
    </row>
    <row r="262" spans="1:10" x14ac:dyDescent="0.2">
      <c r="A262" s="25"/>
      <c r="B262" s="25"/>
      <c r="C262" s="25"/>
      <c r="D262" s="25"/>
      <c r="E262" s="25" t="s">
        <v>131</v>
      </c>
      <c r="F262" s="51">
        <v>3.11</v>
      </c>
      <c r="G262" s="25"/>
      <c r="H262" s="204" t="s">
        <v>132</v>
      </c>
      <c r="I262" s="204"/>
      <c r="J262" s="51">
        <v>15.55</v>
      </c>
    </row>
    <row r="263" spans="1:10" ht="26.25" thickBot="1" x14ac:dyDescent="0.25">
      <c r="A263" s="23"/>
      <c r="B263" s="23"/>
      <c r="C263" s="23"/>
      <c r="D263" s="23"/>
      <c r="E263" s="23"/>
      <c r="F263" s="23"/>
      <c r="G263" s="23" t="s">
        <v>300</v>
      </c>
      <c r="H263" s="50">
        <v>1.35</v>
      </c>
      <c r="I263" s="23" t="s">
        <v>301</v>
      </c>
      <c r="J263" s="24">
        <v>20.99</v>
      </c>
    </row>
    <row r="264" spans="1:10" ht="15" thickTop="1" x14ac:dyDescent="0.2">
      <c r="A264" s="41"/>
      <c r="B264" s="41"/>
      <c r="C264" s="41"/>
      <c r="D264" s="41"/>
      <c r="E264" s="41"/>
      <c r="F264" s="41"/>
      <c r="G264" s="41"/>
      <c r="H264" s="41"/>
      <c r="I264" s="41"/>
      <c r="J264" s="41"/>
    </row>
    <row r="265" spans="1:10" x14ac:dyDescent="0.2">
      <c r="A265" s="30" t="s">
        <v>366</v>
      </c>
      <c r="B265" s="30"/>
      <c r="C265" s="30"/>
      <c r="D265" s="30" t="s">
        <v>343</v>
      </c>
      <c r="E265" s="30"/>
      <c r="F265" s="216"/>
      <c r="G265" s="216"/>
      <c r="H265" s="31"/>
      <c r="I265" s="30"/>
      <c r="J265" s="32">
        <v>1173.74</v>
      </c>
    </row>
    <row r="266" spans="1:10" ht="15" x14ac:dyDescent="0.2">
      <c r="A266" s="28" t="s">
        <v>367</v>
      </c>
      <c r="B266" s="39" t="s">
        <v>0</v>
      </c>
      <c r="C266" s="28" t="s">
        <v>1</v>
      </c>
      <c r="D266" s="28" t="s">
        <v>2</v>
      </c>
      <c r="E266" s="206" t="s">
        <v>123</v>
      </c>
      <c r="F266" s="206"/>
      <c r="G266" s="38" t="s">
        <v>3</v>
      </c>
      <c r="H266" s="39" t="s">
        <v>4</v>
      </c>
      <c r="I266" s="39" t="s">
        <v>5</v>
      </c>
      <c r="J266" s="39" t="s">
        <v>6</v>
      </c>
    </row>
    <row r="267" spans="1:10" ht="25.5" x14ac:dyDescent="0.2">
      <c r="A267" s="29" t="s">
        <v>124</v>
      </c>
      <c r="B267" s="34" t="s">
        <v>345</v>
      </c>
      <c r="C267" s="29" t="s">
        <v>18</v>
      </c>
      <c r="D267" s="29" t="s">
        <v>346</v>
      </c>
      <c r="E267" s="205" t="s">
        <v>623</v>
      </c>
      <c r="F267" s="205"/>
      <c r="G267" s="33" t="s">
        <v>12</v>
      </c>
      <c r="H267" s="40">
        <v>1</v>
      </c>
      <c r="I267" s="35">
        <v>81.09</v>
      </c>
      <c r="J267" s="35">
        <v>81.09</v>
      </c>
    </row>
    <row r="268" spans="1:10" ht="25.5" x14ac:dyDescent="0.2">
      <c r="A268" s="27" t="s">
        <v>126</v>
      </c>
      <c r="B268" s="47" t="s">
        <v>624</v>
      </c>
      <c r="C268" s="27" t="s">
        <v>18</v>
      </c>
      <c r="D268" s="27" t="s">
        <v>625</v>
      </c>
      <c r="E268" s="207" t="s">
        <v>289</v>
      </c>
      <c r="F268" s="207"/>
      <c r="G268" s="46" t="s">
        <v>12</v>
      </c>
      <c r="H268" s="49">
        <v>1</v>
      </c>
      <c r="I268" s="48">
        <v>81.09</v>
      </c>
      <c r="J268" s="48">
        <v>81.09</v>
      </c>
    </row>
    <row r="269" spans="1:10" ht="25.5" x14ac:dyDescent="0.2">
      <c r="A269" s="25"/>
      <c r="B269" s="25"/>
      <c r="C269" s="25"/>
      <c r="D269" s="25"/>
      <c r="E269" s="25" t="s">
        <v>128</v>
      </c>
      <c r="F269" s="51">
        <v>0</v>
      </c>
      <c r="G269" s="25" t="s">
        <v>129</v>
      </c>
      <c r="H269" s="51">
        <v>0</v>
      </c>
      <c r="I269" s="25" t="s">
        <v>130</v>
      </c>
      <c r="J269" s="51">
        <v>0</v>
      </c>
    </row>
    <row r="270" spans="1:10" x14ac:dyDescent="0.2">
      <c r="A270" s="25"/>
      <c r="B270" s="25"/>
      <c r="C270" s="25"/>
      <c r="D270" s="25"/>
      <c r="E270" s="25" t="s">
        <v>131</v>
      </c>
      <c r="F270" s="51">
        <v>20.27</v>
      </c>
      <c r="G270" s="25"/>
      <c r="H270" s="204" t="s">
        <v>132</v>
      </c>
      <c r="I270" s="204"/>
      <c r="J270" s="51">
        <v>101.36</v>
      </c>
    </row>
    <row r="271" spans="1:10" ht="26.25" thickBot="1" x14ac:dyDescent="0.25">
      <c r="A271" s="23"/>
      <c r="B271" s="23"/>
      <c r="C271" s="23"/>
      <c r="D271" s="23"/>
      <c r="E271" s="23"/>
      <c r="F271" s="23"/>
      <c r="G271" s="23" t="s">
        <v>300</v>
      </c>
      <c r="H271" s="50">
        <v>11.58</v>
      </c>
      <c r="I271" s="23" t="s">
        <v>301</v>
      </c>
      <c r="J271" s="24">
        <v>1173.74</v>
      </c>
    </row>
    <row r="272" spans="1:10" ht="15" thickTop="1" x14ac:dyDescent="0.2">
      <c r="A272" s="41"/>
      <c r="B272" s="41"/>
      <c r="C272" s="41"/>
      <c r="D272" s="41"/>
      <c r="E272" s="41"/>
      <c r="F272" s="41"/>
      <c r="G272" s="41"/>
      <c r="H272" s="41"/>
      <c r="I272" s="41"/>
      <c r="J272" s="41"/>
    </row>
    <row r="273" spans="1:10" x14ac:dyDescent="0.2">
      <c r="A273" s="30" t="s">
        <v>33</v>
      </c>
      <c r="B273" s="30"/>
      <c r="C273" s="30"/>
      <c r="D273" s="30" t="s">
        <v>368</v>
      </c>
      <c r="E273" s="30"/>
      <c r="F273" s="216"/>
      <c r="G273" s="216"/>
      <c r="H273" s="31"/>
      <c r="I273" s="30"/>
      <c r="J273" s="32">
        <v>13589.69</v>
      </c>
    </row>
    <row r="274" spans="1:10" x14ac:dyDescent="0.2">
      <c r="A274" s="30" t="s">
        <v>34</v>
      </c>
      <c r="B274" s="30"/>
      <c r="C274" s="30"/>
      <c r="D274" s="30" t="s">
        <v>324</v>
      </c>
      <c r="E274" s="30"/>
      <c r="F274" s="216"/>
      <c r="G274" s="216"/>
      <c r="H274" s="31"/>
      <c r="I274" s="30"/>
      <c r="J274" s="32">
        <v>824.4</v>
      </c>
    </row>
    <row r="275" spans="1:10" ht="15" x14ac:dyDescent="0.2">
      <c r="A275" s="28" t="s">
        <v>369</v>
      </c>
      <c r="B275" s="39" t="s">
        <v>0</v>
      </c>
      <c r="C275" s="28" t="s">
        <v>1</v>
      </c>
      <c r="D275" s="28" t="s">
        <v>2</v>
      </c>
      <c r="E275" s="206" t="s">
        <v>123</v>
      </c>
      <c r="F275" s="206"/>
      <c r="G275" s="38" t="s">
        <v>3</v>
      </c>
      <c r="H275" s="39" t="s">
        <v>4</v>
      </c>
      <c r="I275" s="39" t="s">
        <v>5</v>
      </c>
      <c r="J275" s="39" t="s">
        <v>6</v>
      </c>
    </row>
    <row r="276" spans="1:10" x14ac:dyDescent="0.2">
      <c r="A276" s="29" t="s">
        <v>124</v>
      </c>
      <c r="B276" s="34" t="s">
        <v>326</v>
      </c>
      <c r="C276" s="29" t="s">
        <v>18</v>
      </c>
      <c r="D276" s="29" t="s">
        <v>327</v>
      </c>
      <c r="E276" s="205" t="s">
        <v>245</v>
      </c>
      <c r="F276" s="205"/>
      <c r="G276" s="33" t="s">
        <v>12</v>
      </c>
      <c r="H276" s="40">
        <v>1</v>
      </c>
      <c r="I276" s="35">
        <v>8.64</v>
      </c>
      <c r="J276" s="35">
        <v>8.64</v>
      </c>
    </row>
    <row r="277" spans="1:10" ht="25.5" x14ac:dyDescent="0.2">
      <c r="A277" s="26" t="s">
        <v>134</v>
      </c>
      <c r="B277" s="43" t="s">
        <v>185</v>
      </c>
      <c r="C277" s="26" t="s">
        <v>18</v>
      </c>
      <c r="D277" s="26" t="s">
        <v>186</v>
      </c>
      <c r="E277" s="211" t="s">
        <v>187</v>
      </c>
      <c r="F277" s="211"/>
      <c r="G277" s="42" t="s">
        <v>188</v>
      </c>
      <c r="H277" s="45">
        <v>0.5</v>
      </c>
      <c r="I277" s="44">
        <v>3.73</v>
      </c>
      <c r="J277" s="44">
        <v>1.86</v>
      </c>
    </row>
    <row r="278" spans="1:10" x14ac:dyDescent="0.2">
      <c r="A278" s="27" t="s">
        <v>126</v>
      </c>
      <c r="B278" s="47" t="s">
        <v>193</v>
      </c>
      <c r="C278" s="27" t="s">
        <v>14</v>
      </c>
      <c r="D278" s="27" t="s">
        <v>590</v>
      </c>
      <c r="E278" s="207" t="s">
        <v>191</v>
      </c>
      <c r="F278" s="207"/>
      <c r="G278" s="46" t="s">
        <v>135</v>
      </c>
      <c r="H278" s="49">
        <v>0.5</v>
      </c>
      <c r="I278" s="48">
        <v>13.57</v>
      </c>
      <c r="J278" s="48">
        <v>6.78</v>
      </c>
    </row>
    <row r="279" spans="1:10" ht="25.5" x14ac:dyDescent="0.2">
      <c r="A279" s="25"/>
      <c r="B279" s="25"/>
      <c r="C279" s="25"/>
      <c r="D279" s="25"/>
      <c r="E279" s="25" t="s">
        <v>128</v>
      </c>
      <c r="F279" s="51">
        <v>6.78</v>
      </c>
      <c r="G279" s="25" t="s">
        <v>129</v>
      </c>
      <c r="H279" s="51">
        <v>0</v>
      </c>
      <c r="I279" s="25" t="s">
        <v>130</v>
      </c>
      <c r="J279" s="51">
        <v>6.78</v>
      </c>
    </row>
    <row r="280" spans="1:10" x14ac:dyDescent="0.2">
      <c r="A280" s="25"/>
      <c r="B280" s="25"/>
      <c r="C280" s="25"/>
      <c r="D280" s="25"/>
      <c r="E280" s="25" t="s">
        <v>131</v>
      </c>
      <c r="F280" s="51">
        <v>2.16</v>
      </c>
      <c r="G280" s="25"/>
      <c r="H280" s="204" t="s">
        <v>132</v>
      </c>
      <c r="I280" s="204"/>
      <c r="J280" s="51">
        <v>10.8</v>
      </c>
    </row>
    <row r="281" spans="1:10" ht="26.25" thickBot="1" x14ac:dyDescent="0.25">
      <c r="A281" s="23"/>
      <c r="B281" s="23"/>
      <c r="C281" s="23"/>
      <c r="D281" s="23"/>
      <c r="E281" s="23"/>
      <c r="F281" s="23"/>
      <c r="G281" s="23" t="s">
        <v>300</v>
      </c>
      <c r="H281" s="50">
        <v>11.43</v>
      </c>
      <c r="I281" s="23" t="s">
        <v>301</v>
      </c>
      <c r="J281" s="24">
        <v>123.44</v>
      </c>
    </row>
    <row r="282" spans="1:10" ht="15" thickTop="1" x14ac:dyDescent="0.2">
      <c r="A282" s="41"/>
      <c r="B282" s="41"/>
      <c r="C282" s="41"/>
      <c r="D282" s="41"/>
      <c r="E282" s="41"/>
      <c r="F282" s="41"/>
      <c r="G282" s="41"/>
      <c r="H282" s="41"/>
      <c r="I282" s="41"/>
      <c r="J282" s="41"/>
    </row>
    <row r="283" spans="1:10" ht="15" x14ac:dyDescent="0.2">
      <c r="A283" s="28" t="s">
        <v>370</v>
      </c>
      <c r="B283" s="39" t="s">
        <v>0</v>
      </c>
      <c r="C283" s="28" t="s">
        <v>1</v>
      </c>
      <c r="D283" s="28" t="s">
        <v>2</v>
      </c>
      <c r="E283" s="206" t="s">
        <v>123</v>
      </c>
      <c r="F283" s="206"/>
      <c r="G283" s="38" t="s">
        <v>3</v>
      </c>
      <c r="H283" s="39" t="s">
        <v>4</v>
      </c>
      <c r="I283" s="39" t="s">
        <v>5</v>
      </c>
      <c r="J283" s="39" t="s">
        <v>6</v>
      </c>
    </row>
    <row r="284" spans="1:10" x14ac:dyDescent="0.2">
      <c r="A284" s="29" t="s">
        <v>124</v>
      </c>
      <c r="B284" s="34" t="s">
        <v>64</v>
      </c>
      <c r="C284" s="29" t="s">
        <v>18</v>
      </c>
      <c r="D284" s="29" t="s">
        <v>329</v>
      </c>
      <c r="E284" s="205" t="s">
        <v>245</v>
      </c>
      <c r="F284" s="205"/>
      <c r="G284" s="33" t="s">
        <v>12</v>
      </c>
      <c r="H284" s="40">
        <v>1</v>
      </c>
      <c r="I284" s="35">
        <v>7.81</v>
      </c>
      <c r="J284" s="35">
        <v>7.81</v>
      </c>
    </row>
    <row r="285" spans="1:10" ht="25.5" x14ac:dyDescent="0.2">
      <c r="A285" s="26" t="s">
        <v>134</v>
      </c>
      <c r="B285" s="43" t="s">
        <v>185</v>
      </c>
      <c r="C285" s="26" t="s">
        <v>18</v>
      </c>
      <c r="D285" s="26" t="s">
        <v>186</v>
      </c>
      <c r="E285" s="211" t="s">
        <v>187</v>
      </c>
      <c r="F285" s="211"/>
      <c r="G285" s="42" t="s">
        <v>188</v>
      </c>
      <c r="H285" s="45">
        <v>0.4</v>
      </c>
      <c r="I285" s="44">
        <v>3.73</v>
      </c>
      <c r="J285" s="44">
        <v>1.49</v>
      </c>
    </row>
    <row r="286" spans="1:10" ht="25.5" x14ac:dyDescent="0.2">
      <c r="A286" s="26" t="s">
        <v>134</v>
      </c>
      <c r="B286" s="43" t="s">
        <v>189</v>
      </c>
      <c r="C286" s="26" t="s">
        <v>18</v>
      </c>
      <c r="D286" s="26" t="s">
        <v>190</v>
      </c>
      <c r="E286" s="211" t="s">
        <v>187</v>
      </c>
      <c r="F286" s="211"/>
      <c r="G286" s="42" t="s">
        <v>188</v>
      </c>
      <c r="H286" s="45">
        <v>0.04</v>
      </c>
      <c r="I286" s="44">
        <v>3.63</v>
      </c>
      <c r="J286" s="44">
        <v>0.14000000000000001</v>
      </c>
    </row>
    <row r="287" spans="1:10" x14ac:dyDescent="0.2">
      <c r="A287" s="27" t="s">
        <v>126</v>
      </c>
      <c r="B287" s="47" t="s">
        <v>192</v>
      </c>
      <c r="C287" s="27" t="s">
        <v>14</v>
      </c>
      <c r="D287" s="27" t="s">
        <v>591</v>
      </c>
      <c r="E287" s="207" t="s">
        <v>191</v>
      </c>
      <c r="F287" s="207"/>
      <c r="G287" s="46" t="s">
        <v>135</v>
      </c>
      <c r="H287" s="49">
        <v>0.04</v>
      </c>
      <c r="I287" s="48">
        <v>19.2</v>
      </c>
      <c r="J287" s="48">
        <v>0.76</v>
      </c>
    </row>
    <row r="288" spans="1:10" x14ac:dyDescent="0.2">
      <c r="A288" s="27" t="s">
        <v>126</v>
      </c>
      <c r="B288" s="47" t="s">
        <v>193</v>
      </c>
      <c r="C288" s="27" t="s">
        <v>14</v>
      </c>
      <c r="D288" s="27" t="s">
        <v>590</v>
      </c>
      <c r="E288" s="207" t="s">
        <v>191</v>
      </c>
      <c r="F288" s="207"/>
      <c r="G288" s="46" t="s">
        <v>135</v>
      </c>
      <c r="H288" s="49">
        <v>0.4</v>
      </c>
      <c r="I288" s="48">
        <v>13.57</v>
      </c>
      <c r="J288" s="48">
        <v>5.42</v>
      </c>
    </row>
    <row r="289" spans="1:10" ht="25.5" x14ac:dyDescent="0.2">
      <c r="A289" s="25"/>
      <c r="B289" s="25"/>
      <c r="C289" s="25"/>
      <c r="D289" s="25"/>
      <c r="E289" s="25" t="s">
        <v>128</v>
      </c>
      <c r="F289" s="51">
        <v>6.18</v>
      </c>
      <c r="G289" s="25" t="s">
        <v>129</v>
      </c>
      <c r="H289" s="51">
        <v>0</v>
      </c>
      <c r="I289" s="25" t="s">
        <v>130</v>
      </c>
      <c r="J289" s="51">
        <v>6.18</v>
      </c>
    </row>
    <row r="290" spans="1:10" x14ac:dyDescent="0.2">
      <c r="A290" s="25"/>
      <c r="B290" s="25"/>
      <c r="C290" s="25"/>
      <c r="D290" s="25"/>
      <c r="E290" s="25" t="s">
        <v>131</v>
      </c>
      <c r="F290" s="51">
        <v>1.95</v>
      </c>
      <c r="G290" s="25"/>
      <c r="H290" s="204" t="s">
        <v>132</v>
      </c>
      <c r="I290" s="204"/>
      <c r="J290" s="51">
        <v>9.76</v>
      </c>
    </row>
    <row r="291" spans="1:10" ht="26.25" thickBot="1" x14ac:dyDescent="0.25">
      <c r="A291" s="23"/>
      <c r="B291" s="23"/>
      <c r="C291" s="23"/>
      <c r="D291" s="23"/>
      <c r="E291" s="23"/>
      <c r="F291" s="23"/>
      <c r="G291" s="23" t="s">
        <v>300</v>
      </c>
      <c r="H291" s="50">
        <v>71.819999999999993</v>
      </c>
      <c r="I291" s="23" t="s">
        <v>301</v>
      </c>
      <c r="J291" s="24">
        <v>700.96</v>
      </c>
    </row>
    <row r="292" spans="1:10" ht="15" thickTop="1" x14ac:dyDescent="0.2">
      <c r="A292" s="41"/>
      <c r="B292" s="41"/>
      <c r="C292" s="41"/>
      <c r="D292" s="41"/>
      <c r="E292" s="41"/>
      <c r="F292" s="41"/>
      <c r="G292" s="41"/>
      <c r="H292" s="41"/>
      <c r="I292" s="41"/>
      <c r="J292" s="41"/>
    </row>
    <row r="293" spans="1:10" x14ac:dyDescent="0.2">
      <c r="A293" s="30" t="s">
        <v>35</v>
      </c>
      <c r="B293" s="30"/>
      <c r="C293" s="30"/>
      <c r="D293" s="30" t="s">
        <v>357</v>
      </c>
      <c r="E293" s="30"/>
      <c r="F293" s="216"/>
      <c r="G293" s="216"/>
      <c r="H293" s="31"/>
      <c r="I293" s="30"/>
      <c r="J293" s="32">
        <v>5485.62</v>
      </c>
    </row>
    <row r="294" spans="1:10" ht="15" x14ac:dyDescent="0.2">
      <c r="A294" s="28" t="s">
        <v>371</v>
      </c>
      <c r="B294" s="39" t="s">
        <v>0</v>
      </c>
      <c r="C294" s="28" t="s">
        <v>1</v>
      </c>
      <c r="D294" s="28" t="s">
        <v>2</v>
      </c>
      <c r="E294" s="206" t="s">
        <v>123</v>
      </c>
      <c r="F294" s="206"/>
      <c r="G294" s="38" t="s">
        <v>3</v>
      </c>
      <c r="H294" s="39" t="s">
        <v>4</v>
      </c>
      <c r="I294" s="39" t="s">
        <v>5</v>
      </c>
      <c r="J294" s="39" t="s">
        <v>6</v>
      </c>
    </row>
    <row r="295" spans="1:10" ht="38.25" x14ac:dyDescent="0.2">
      <c r="A295" s="29" t="s">
        <v>124</v>
      </c>
      <c r="B295" s="34" t="s">
        <v>55</v>
      </c>
      <c r="C295" s="29" t="s">
        <v>14</v>
      </c>
      <c r="D295" s="29" t="s">
        <v>359</v>
      </c>
      <c r="E295" s="205" t="s">
        <v>206</v>
      </c>
      <c r="F295" s="205"/>
      <c r="G295" s="33" t="s">
        <v>12</v>
      </c>
      <c r="H295" s="40">
        <v>1</v>
      </c>
      <c r="I295" s="35">
        <v>4.57</v>
      </c>
      <c r="J295" s="35">
        <v>4.57</v>
      </c>
    </row>
    <row r="296" spans="1:10" ht="38.25" x14ac:dyDescent="0.2">
      <c r="A296" s="26" t="s">
        <v>134</v>
      </c>
      <c r="B296" s="43" t="s">
        <v>217</v>
      </c>
      <c r="C296" s="26" t="s">
        <v>14</v>
      </c>
      <c r="D296" s="26" t="s">
        <v>628</v>
      </c>
      <c r="E296" s="211" t="s">
        <v>133</v>
      </c>
      <c r="F296" s="211"/>
      <c r="G296" s="42" t="s">
        <v>25</v>
      </c>
      <c r="H296" s="45">
        <v>3.7000000000000002E-3</v>
      </c>
      <c r="I296" s="44">
        <v>642.79</v>
      </c>
      <c r="J296" s="44">
        <v>2.37</v>
      </c>
    </row>
    <row r="297" spans="1:10" ht="25.5" x14ac:dyDescent="0.2">
      <c r="A297" s="26" t="s">
        <v>134</v>
      </c>
      <c r="B297" s="43" t="s">
        <v>207</v>
      </c>
      <c r="C297" s="26" t="s">
        <v>14</v>
      </c>
      <c r="D297" s="26" t="s">
        <v>208</v>
      </c>
      <c r="E297" s="211" t="s">
        <v>133</v>
      </c>
      <c r="F297" s="211"/>
      <c r="G297" s="42" t="s">
        <v>135</v>
      </c>
      <c r="H297" s="45">
        <v>6.8099999999999994E-2</v>
      </c>
      <c r="I297" s="44">
        <v>25.22</v>
      </c>
      <c r="J297" s="44">
        <v>1.71</v>
      </c>
    </row>
    <row r="298" spans="1:10" ht="25.5" x14ac:dyDescent="0.2">
      <c r="A298" s="26" t="s">
        <v>134</v>
      </c>
      <c r="B298" s="43" t="s">
        <v>141</v>
      </c>
      <c r="C298" s="26" t="s">
        <v>14</v>
      </c>
      <c r="D298" s="26" t="s">
        <v>142</v>
      </c>
      <c r="E298" s="211" t="s">
        <v>133</v>
      </c>
      <c r="F298" s="211"/>
      <c r="G298" s="42" t="s">
        <v>135</v>
      </c>
      <c r="H298" s="45">
        <v>2.5499999999999998E-2</v>
      </c>
      <c r="I298" s="44">
        <v>19.3</v>
      </c>
      <c r="J298" s="44">
        <v>0.49</v>
      </c>
    </row>
    <row r="299" spans="1:10" ht="25.5" x14ac:dyDescent="0.2">
      <c r="A299" s="25"/>
      <c r="B299" s="25"/>
      <c r="C299" s="25"/>
      <c r="D299" s="25"/>
      <c r="E299" s="25" t="s">
        <v>128</v>
      </c>
      <c r="F299" s="51">
        <v>2.2400000000000002</v>
      </c>
      <c r="G299" s="25" t="s">
        <v>129</v>
      </c>
      <c r="H299" s="51">
        <v>0</v>
      </c>
      <c r="I299" s="25" t="s">
        <v>130</v>
      </c>
      <c r="J299" s="51">
        <v>2.2400000000000002</v>
      </c>
    </row>
    <row r="300" spans="1:10" x14ac:dyDescent="0.2">
      <c r="A300" s="25"/>
      <c r="B300" s="25"/>
      <c r="C300" s="25"/>
      <c r="D300" s="25"/>
      <c r="E300" s="25" t="s">
        <v>131</v>
      </c>
      <c r="F300" s="51">
        <v>1.1399999999999999</v>
      </c>
      <c r="G300" s="25"/>
      <c r="H300" s="204" t="s">
        <v>132</v>
      </c>
      <c r="I300" s="204"/>
      <c r="J300" s="51">
        <v>5.71</v>
      </c>
    </row>
    <row r="301" spans="1:10" ht="26.25" thickBot="1" x14ac:dyDescent="0.25">
      <c r="A301" s="23"/>
      <c r="B301" s="23"/>
      <c r="C301" s="23"/>
      <c r="D301" s="23"/>
      <c r="E301" s="23"/>
      <c r="F301" s="23"/>
      <c r="G301" s="23" t="s">
        <v>300</v>
      </c>
      <c r="H301" s="50">
        <v>71.27</v>
      </c>
      <c r="I301" s="23" t="s">
        <v>301</v>
      </c>
      <c r="J301" s="24">
        <v>406.95</v>
      </c>
    </row>
    <row r="302" spans="1:10" ht="15" thickTop="1" x14ac:dyDescent="0.2">
      <c r="A302" s="41"/>
      <c r="B302" s="41"/>
      <c r="C302" s="41"/>
      <c r="D302" s="41"/>
      <c r="E302" s="41"/>
      <c r="F302" s="41"/>
      <c r="G302" s="41"/>
      <c r="H302" s="41"/>
      <c r="I302" s="41"/>
      <c r="J302" s="41"/>
    </row>
    <row r="303" spans="1:10" ht="15" x14ac:dyDescent="0.2">
      <c r="A303" s="28" t="s">
        <v>372</v>
      </c>
      <c r="B303" s="39" t="s">
        <v>0</v>
      </c>
      <c r="C303" s="28" t="s">
        <v>1</v>
      </c>
      <c r="D303" s="28" t="s">
        <v>2</v>
      </c>
      <c r="E303" s="206" t="s">
        <v>123</v>
      </c>
      <c r="F303" s="206"/>
      <c r="G303" s="38" t="s">
        <v>3</v>
      </c>
      <c r="H303" s="39" t="s">
        <v>4</v>
      </c>
      <c r="I303" s="39" t="s">
        <v>5</v>
      </c>
      <c r="J303" s="39" t="s">
        <v>6</v>
      </c>
    </row>
    <row r="304" spans="1:10" ht="51" x14ac:dyDescent="0.2">
      <c r="A304" s="29" t="s">
        <v>124</v>
      </c>
      <c r="B304" s="34" t="s">
        <v>153</v>
      </c>
      <c r="C304" s="29" t="s">
        <v>14</v>
      </c>
      <c r="D304" s="29" t="s">
        <v>154</v>
      </c>
      <c r="E304" s="205" t="s">
        <v>206</v>
      </c>
      <c r="F304" s="205"/>
      <c r="G304" s="33" t="s">
        <v>12</v>
      </c>
      <c r="H304" s="40">
        <v>1</v>
      </c>
      <c r="I304" s="35">
        <v>22.68</v>
      </c>
      <c r="J304" s="35">
        <v>22.68</v>
      </c>
    </row>
    <row r="305" spans="1:10" ht="51" x14ac:dyDescent="0.2">
      <c r="A305" s="26" t="s">
        <v>134</v>
      </c>
      <c r="B305" s="43" t="s">
        <v>216</v>
      </c>
      <c r="C305" s="26" t="s">
        <v>14</v>
      </c>
      <c r="D305" s="26" t="s">
        <v>629</v>
      </c>
      <c r="E305" s="211" t="s">
        <v>133</v>
      </c>
      <c r="F305" s="211"/>
      <c r="G305" s="42" t="s">
        <v>25</v>
      </c>
      <c r="H305" s="45">
        <v>2.1299999999999999E-2</v>
      </c>
      <c r="I305" s="44">
        <v>535.13</v>
      </c>
      <c r="J305" s="44">
        <v>11.39</v>
      </c>
    </row>
    <row r="306" spans="1:10" ht="25.5" x14ac:dyDescent="0.2">
      <c r="A306" s="26" t="s">
        <v>134</v>
      </c>
      <c r="B306" s="43" t="s">
        <v>207</v>
      </c>
      <c r="C306" s="26" t="s">
        <v>14</v>
      </c>
      <c r="D306" s="26" t="s">
        <v>208</v>
      </c>
      <c r="E306" s="211" t="s">
        <v>133</v>
      </c>
      <c r="F306" s="211"/>
      <c r="G306" s="42" t="s">
        <v>135</v>
      </c>
      <c r="H306" s="45">
        <v>0.35</v>
      </c>
      <c r="I306" s="44">
        <v>25.22</v>
      </c>
      <c r="J306" s="44">
        <v>8.82</v>
      </c>
    </row>
    <row r="307" spans="1:10" ht="25.5" x14ac:dyDescent="0.2">
      <c r="A307" s="26" t="s">
        <v>134</v>
      </c>
      <c r="B307" s="43" t="s">
        <v>141</v>
      </c>
      <c r="C307" s="26" t="s">
        <v>14</v>
      </c>
      <c r="D307" s="26" t="s">
        <v>142</v>
      </c>
      <c r="E307" s="211" t="s">
        <v>133</v>
      </c>
      <c r="F307" s="211"/>
      <c r="G307" s="42" t="s">
        <v>135</v>
      </c>
      <c r="H307" s="45">
        <v>0.128</v>
      </c>
      <c r="I307" s="44">
        <v>19.3</v>
      </c>
      <c r="J307" s="44">
        <v>2.4700000000000002</v>
      </c>
    </row>
    <row r="308" spans="1:10" ht="25.5" x14ac:dyDescent="0.2">
      <c r="A308" s="25"/>
      <c r="B308" s="25"/>
      <c r="C308" s="25"/>
      <c r="D308" s="25"/>
      <c r="E308" s="25" t="s">
        <v>128</v>
      </c>
      <c r="F308" s="51">
        <v>10.1</v>
      </c>
      <c r="G308" s="25" t="s">
        <v>129</v>
      </c>
      <c r="H308" s="51">
        <v>0</v>
      </c>
      <c r="I308" s="25" t="s">
        <v>130</v>
      </c>
      <c r="J308" s="51">
        <v>10.1</v>
      </c>
    </row>
    <row r="309" spans="1:10" x14ac:dyDescent="0.2">
      <c r="A309" s="25"/>
      <c r="B309" s="25"/>
      <c r="C309" s="25"/>
      <c r="D309" s="25"/>
      <c r="E309" s="25" t="s">
        <v>131</v>
      </c>
      <c r="F309" s="51">
        <v>5.67</v>
      </c>
      <c r="G309" s="25"/>
      <c r="H309" s="204" t="s">
        <v>132</v>
      </c>
      <c r="I309" s="204"/>
      <c r="J309" s="51">
        <v>28.35</v>
      </c>
    </row>
    <row r="310" spans="1:10" ht="26.25" thickBot="1" x14ac:dyDescent="0.25">
      <c r="A310" s="23"/>
      <c r="B310" s="23"/>
      <c r="C310" s="23"/>
      <c r="D310" s="23"/>
      <c r="E310" s="23"/>
      <c r="F310" s="23"/>
      <c r="G310" s="23" t="s">
        <v>300</v>
      </c>
      <c r="H310" s="50">
        <v>71.27</v>
      </c>
      <c r="I310" s="23" t="s">
        <v>301</v>
      </c>
      <c r="J310" s="24">
        <v>2020.5</v>
      </c>
    </row>
    <row r="311" spans="1:10" ht="15" thickTop="1" x14ac:dyDescent="0.2">
      <c r="A311" s="41"/>
      <c r="B311" s="41"/>
      <c r="C311" s="41"/>
      <c r="D311" s="41"/>
      <c r="E311" s="41"/>
      <c r="F311" s="41"/>
      <c r="G311" s="41"/>
      <c r="H311" s="41"/>
      <c r="I311" s="41"/>
      <c r="J311" s="41"/>
    </row>
    <row r="312" spans="1:10" ht="15" x14ac:dyDescent="0.2">
      <c r="A312" s="28" t="s">
        <v>373</v>
      </c>
      <c r="B312" s="39" t="s">
        <v>0</v>
      </c>
      <c r="C312" s="28" t="s">
        <v>1</v>
      </c>
      <c r="D312" s="28" t="s">
        <v>2</v>
      </c>
      <c r="E312" s="206" t="s">
        <v>123</v>
      </c>
      <c r="F312" s="206"/>
      <c r="G312" s="38" t="s">
        <v>3</v>
      </c>
      <c r="H312" s="39" t="s">
        <v>4</v>
      </c>
      <c r="I312" s="39" t="s">
        <v>5</v>
      </c>
      <c r="J312" s="39" t="s">
        <v>6</v>
      </c>
    </row>
    <row r="313" spans="1:10" ht="25.5" x14ac:dyDescent="0.2">
      <c r="A313" s="29" t="s">
        <v>124</v>
      </c>
      <c r="B313" s="34" t="s">
        <v>362</v>
      </c>
      <c r="C313" s="29" t="s">
        <v>14</v>
      </c>
      <c r="D313" s="29" t="s">
        <v>363</v>
      </c>
      <c r="E313" s="205" t="s">
        <v>205</v>
      </c>
      <c r="F313" s="205"/>
      <c r="G313" s="33" t="s">
        <v>12</v>
      </c>
      <c r="H313" s="40">
        <v>1</v>
      </c>
      <c r="I313" s="35">
        <v>3.91</v>
      </c>
      <c r="J313" s="35">
        <v>3.91</v>
      </c>
    </row>
    <row r="314" spans="1:10" ht="25.5" x14ac:dyDescent="0.2">
      <c r="A314" s="26" t="s">
        <v>134</v>
      </c>
      <c r="B314" s="43" t="s">
        <v>218</v>
      </c>
      <c r="C314" s="26" t="s">
        <v>14</v>
      </c>
      <c r="D314" s="26" t="s">
        <v>219</v>
      </c>
      <c r="E314" s="211" t="s">
        <v>133</v>
      </c>
      <c r="F314" s="211"/>
      <c r="G314" s="42" t="s">
        <v>135</v>
      </c>
      <c r="H314" s="45">
        <v>6.6600000000000006E-2</v>
      </c>
      <c r="I314" s="44">
        <v>27.44</v>
      </c>
      <c r="J314" s="44">
        <v>1.82</v>
      </c>
    </row>
    <row r="315" spans="1:10" ht="25.5" x14ac:dyDescent="0.2">
      <c r="A315" s="26" t="s">
        <v>134</v>
      </c>
      <c r="B315" s="43" t="s">
        <v>141</v>
      </c>
      <c r="C315" s="26" t="s">
        <v>14</v>
      </c>
      <c r="D315" s="26" t="s">
        <v>142</v>
      </c>
      <c r="E315" s="211" t="s">
        <v>133</v>
      </c>
      <c r="F315" s="211"/>
      <c r="G315" s="42" t="s">
        <v>135</v>
      </c>
      <c r="H315" s="45">
        <v>2.2200000000000001E-2</v>
      </c>
      <c r="I315" s="44">
        <v>19.3</v>
      </c>
      <c r="J315" s="44">
        <v>0.42</v>
      </c>
    </row>
    <row r="316" spans="1:10" x14ac:dyDescent="0.2">
      <c r="A316" s="27" t="s">
        <v>126</v>
      </c>
      <c r="B316" s="47" t="s">
        <v>243</v>
      </c>
      <c r="C316" s="27" t="s">
        <v>14</v>
      </c>
      <c r="D316" s="27" t="s">
        <v>244</v>
      </c>
      <c r="E316" s="207" t="s">
        <v>139</v>
      </c>
      <c r="F316" s="207"/>
      <c r="G316" s="46" t="s">
        <v>170</v>
      </c>
      <c r="H316" s="49">
        <v>0.1666</v>
      </c>
      <c r="I316" s="48">
        <v>10.050000000000001</v>
      </c>
      <c r="J316" s="48">
        <v>1.67</v>
      </c>
    </row>
    <row r="317" spans="1:10" ht="25.5" x14ac:dyDescent="0.2">
      <c r="A317" s="25"/>
      <c r="B317" s="25"/>
      <c r="C317" s="25"/>
      <c r="D317" s="25"/>
      <c r="E317" s="25" t="s">
        <v>128</v>
      </c>
      <c r="F317" s="51">
        <v>1.66</v>
      </c>
      <c r="G317" s="25" t="s">
        <v>129</v>
      </c>
      <c r="H317" s="51">
        <v>0</v>
      </c>
      <c r="I317" s="25" t="s">
        <v>130</v>
      </c>
      <c r="J317" s="51">
        <v>1.66</v>
      </c>
    </row>
    <row r="318" spans="1:10" x14ac:dyDescent="0.2">
      <c r="A318" s="25"/>
      <c r="B318" s="25"/>
      <c r="C318" s="25"/>
      <c r="D318" s="25"/>
      <c r="E318" s="25" t="s">
        <v>131</v>
      </c>
      <c r="F318" s="51">
        <v>0.97</v>
      </c>
      <c r="G318" s="25"/>
      <c r="H318" s="204" t="s">
        <v>132</v>
      </c>
      <c r="I318" s="204"/>
      <c r="J318" s="51">
        <v>4.88</v>
      </c>
    </row>
    <row r="319" spans="1:10" ht="26.25" thickBot="1" x14ac:dyDescent="0.25">
      <c r="A319" s="23"/>
      <c r="B319" s="23"/>
      <c r="C319" s="23"/>
      <c r="D319" s="23"/>
      <c r="E319" s="23"/>
      <c r="F319" s="23"/>
      <c r="G319" s="23" t="s">
        <v>300</v>
      </c>
      <c r="H319" s="50">
        <v>71.27</v>
      </c>
      <c r="I319" s="23" t="s">
        <v>301</v>
      </c>
      <c r="J319" s="24">
        <v>347.79</v>
      </c>
    </row>
    <row r="320" spans="1:10" ht="15" thickTop="1" x14ac:dyDescent="0.2">
      <c r="A320" s="41"/>
      <c r="B320" s="41"/>
      <c r="C320" s="41"/>
      <c r="D320" s="41"/>
      <c r="E320" s="41"/>
      <c r="F320" s="41"/>
      <c r="G320" s="41"/>
      <c r="H320" s="41"/>
      <c r="I320" s="41"/>
      <c r="J320" s="41"/>
    </row>
    <row r="321" spans="1:10" ht="15" x14ac:dyDescent="0.2">
      <c r="A321" s="28" t="s">
        <v>374</v>
      </c>
      <c r="B321" s="39" t="s">
        <v>0</v>
      </c>
      <c r="C321" s="28" t="s">
        <v>1</v>
      </c>
      <c r="D321" s="28" t="s">
        <v>2</v>
      </c>
      <c r="E321" s="206" t="s">
        <v>123</v>
      </c>
      <c r="F321" s="206"/>
      <c r="G321" s="38" t="s">
        <v>3</v>
      </c>
      <c r="H321" s="39" t="s">
        <v>4</v>
      </c>
      <c r="I321" s="39" t="s">
        <v>5</v>
      </c>
      <c r="J321" s="39" t="s">
        <v>6</v>
      </c>
    </row>
    <row r="322" spans="1:10" ht="25.5" x14ac:dyDescent="0.2">
      <c r="A322" s="29" t="s">
        <v>124</v>
      </c>
      <c r="B322" s="34" t="s">
        <v>335</v>
      </c>
      <c r="C322" s="29" t="s">
        <v>18</v>
      </c>
      <c r="D322" s="29" t="s">
        <v>336</v>
      </c>
      <c r="E322" s="205" t="s">
        <v>610</v>
      </c>
      <c r="F322" s="205"/>
      <c r="G322" s="33" t="s">
        <v>12</v>
      </c>
      <c r="H322" s="40">
        <v>1</v>
      </c>
      <c r="I322" s="35">
        <v>17.989999999999998</v>
      </c>
      <c r="J322" s="35">
        <v>17.989999999999998</v>
      </c>
    </row>
    <row r="323" spans="1:10" ht="25.5" x14ac:dyDescent="0.2">
      <c r="A323" s="26" t="s">
        <v>134</v>
      </c>
      <c r="B323" s="43" t="s">
        <v>185</v>
      </c>
      <c r="C323" s="26" t="s">
        <v>18</v>
      </c>
      <c r="D323" s="26" t="s">
        <v>186</v>
      </c>
      <c r="E323" s="211" t="s">
        <v>187</v>
      </c>
      <c r="F323" s="211"/>
      <c r="G323" s="42" t="s">
        <v>188</v>
      </c>
      <c r="H323" s="45">
        <v>0.25</v>
      </c>
      <c r="I323" s="44">
        <v>3.73</v>
      </c>
      <c r="J323" s="44">
        <v>0.93</v>
      </c>
    </row>
    <row r="324" spans="1:10" ht="25.5" x14ac:dyDescent="0.2">
      <c r="A324" s="26" t="s">
        <v>134</v>
      </c>
      <c r="B324" s="43" t="s">
        <v>611</v>
      </c>
      <c r="C324" s="26" t="s">
        <v>18</v>
      </c>
      <c r="D324" s="26" t="s">
        <v>612</v>
      </c>
      <c r="E324" s="211" t="s">
        <v>187</v>
      </c>
      <c r="F324" s="211"/>
      <c r="G324" s="42" t="s">
        <v>188</v>
      </c>
      <c r="H324" s="45">
        <v>0.35</v>
      </c>
      <c r="I324" s="44">
        <v>3.79</v>
      </c>
      <c r="J324" s="44">
        <v>1.32</v>
      </c>
    </row>
    <row r="325" spans="1:10" x14ac:dyDescent="0.2">
      <c r="A325" s="27" t="s">
        <v>126</v>
      </c>
      <c r="B325" s="47" t="s">
        <v>613</v>
      </c>
      <c r="C325" s="27" t="s">
        <v>18</v>
      </c>
      <c r="D325" s="27" t="s">
        <v>614</v>
      </c>
      <c r="E325" s="207" t="s">
        <v>139</v>
      </c>
      <c r="F325" s="207"/>
      <c r="G325" s="46" t="s">
        <v>615</v>
      </c>
      <c r="H325" s="49">
        <v>0.72</v>
      </c>
      <c r="I325" s="48">
        <v>6.72</v>
      </c>
      <c r="J325" s="48">
        <v>4.83</v>
      </c>
    </row>
    <row r="326" spans="1:10" ht="25.5" x14ac:dyDescent="0.2">
      <c r="A326" s="27" t="s">
        <v>126</v>
      </c>
      <c r="B326" s="47" t="s">
        <v>220</v>
      </c>
      <c r="C326" s="27" t="s">
        <v>14</v>
      </c>
      <c r="D326" s="27" t="s">
        <v>616</v>
      </c>
      <c r="E326" s="207" t="s">
        <v>139</v>
      </c>
      <c r="F326" s="207"/>
      <c r="G326" s="46" t="s">
        <v>13</v>
      </c>
      <c r="H326" s="49">
        <v>0.5</v>
      </c>
      <c r="I326" s="48">
        <v>0.93</v>
      </c>
      <c r="J326" s="48">
        <v>0.46</v>
      </c>
    </row>
    <row r="327" spans="1:10" x14ac:dyDescent="0.2">
      <c r="A327" s="27" t="s">
        <v>126</v>
      </c>
      <c r="B327" s="47" t="s">
        <v>617</v>
      </c>
      <c r="C327" s="27" t="s">
        <v>14</v>
      </c>
      <c r="D327" s="27" t="s">
        <v>618</v>
      </c>
      <c r="E327" s="207" t="s">
        <v>191</v>
      </c>
      <c r="F327" s="207"/>
      <c r="G327" s="46" t="s">
        <v>135</v>
      </c>
      <c r="H327" s="49">
        <v>0.35</v>
      </c>
      <c r="I327" s="48">
        <v>20.18</v>
      </c>
      <c r="J327" s="48">
        <v>7.06</v>
      </c>
    </row>
    <row r="328" spans="1:10" x14ac:dyDescent="0.2">
      <c r="A328" s="27" t="s">
        <v>126</v>
      </c>
      <c r="B328" s="47" t="s">
        <v>193</v>
      </c>
      <c r="C328" s="27" t="s">
        <v>14</v>
      </c>
      <c r="D328" s="27" t="s">
        <v>590</v>
      </c>
      <c r="E328" s="207" t="s">
        <v>191</v>
      </c>
      <c r="F328" s="207"/>
      <c r="G328" s="46" t="s">
        <v>135</v>
      </c>
      <c r="H328" s="49">
        <v>0.25</v>
      </c>
      <c r="I328" s="48">
        <v>13.57</v>
      </c>
      <c r="J328" s="48">
        <v>3.39</v>
      </c>
    </row>
    <row r="329" spans="1:10" ht="25.5" x14ac:dyDescent="0.2">
      <c r="A329" s="25"/>
      <c r="B329" s="25"/>
      <c r="C329" s="25"/>
      <c r="D329" s="25"/>
      <c r="E329" s="25" t="s">
        <v>128</v>
      </c>
      <c r="F329" s="51">
        <v>10.45</v>
      </c>
      <c r="G329" s="25" t="s">
        <v>129</v>
      </c>
      <c r="H329" s="51">
        <v>0</v>
      </c>
      <c r="I329" s="25" t="s">
        <v>130</v>
      </c>
      <c r="J329" s="51">
        <v>10.45</v>
      </c>
    </row>
    <row r="330" spans="1:10" x14ac:dyDescent="0.2">
      <c r="A330" s="25"/>
      <c r="B330" s="25"/>
      <c r="C330" s="25"/>
      <c r="D330" s="25"/>
      <c r="E330" s="25" t="s">
        <v>131</v>
      </c>
      <c r="F330" s="51">
        <v>4.49</v>
      </c>
      <c r="G330" s="25"/>
      <c r="H330" s="204" t="s">
        <v>132</v>
      </c>
      <c r="I330" s="204"/>
      <c r="J330" s="51">
        <v>22.48</v>
      </c>
    </row>
    <row r="331" spans="1:10" ht="26.25" thickBot="1" x14ac:dyDescent="0.25">
      <c r="A331" s="23"/>
      <c r="B331" s="23"/>
      <c r="C331" s="23"/>
      <c r="D331" s="23"/>
      <c r="E331" s="23"/>
      <c r="F331" s="23"/>
      <c r="G331" s="23" t="s">
        <v>300</v>
      </c>
      <c r="H331" s="50">
        <v>71.27</v>
      </c>
      <c r="I331" s="23" t="s">
        <v>301</v>
      </c>
      <c r="J331" s="24">
        <v>1602.14</v>
      </c>
    </row>
    <row r="332" spans="1:10" ht="15" thickTop="1" x14ac:dyDescent="0.2">
      <c r="A332" s="41"/>
      <c r="B332" s="41"/>
      <c r="C332" s="41"/>
      <c r="D332" s="41"/>
      <c r="E332" s="41"/>
      <c r="F332" s="41"/>
      <c r="G332" s="41"/>
      <c r="H332" s="41"/>
      <c r="I332" s="41"/>
      <c r="J332" s="41"/>
    </row>
    <row r="333" spans="1:10" ht="15" x14ac:dyDescent="0.2">
      <c r="A333" s="28" t="s">
        <v>375</v>
      </c>
      <c r="B333" s="39" t="s">
        <v>0</v>
      </c>
      <c r="C333" s="28" t="s">
        <v>1</v>
      </c>
      <c r="D333" s="28" t="s">
        <v>2</v>
      </c>
      <c r="E333" s="206" t="s">
        <v>123</v>
      </c>
      <c r="F333" s="206"/>
      <c r="G333" s="38" t="s">
        <v>3</v>
      </c>
      <c r="H333" s="39" t="s">
        <v>4</v>
      </c>
      <c r="I333" s="39" t="s">
        <v>5</v>
      </c>
      <c r="J333" s="39" t="s">
        <v>6</v>
      </c>
    </row>
    <row r="334" spans="1:10" ht="25.5" x14ac:dyDescent="0.2">
      <c r="A334" s="29" t="s">
        <v>124</v>
      </c>
      <c r="B334" s="34" t="s">
        <v>60</v>
      </c>
      <c r="C334" s="29" t="s">
        <v>14</v>
      </c>
      <c r="D334" s="29" t="s">
        <v>338</v>
      </c>
      <c r="E334" s="205" t="s">
        <v>205</v>
      </c>
      <c r="F334" s="205"/>
      <c r="G334" s="33" t="s">
        <v>12</v>
      </c>
      <c r="H334" s="40">
        <v>1</v>
      </c>
      <c r="I334" s="35">
        <v>12.44</v>
      </c>
      <c r="J334" s="35">
        <v>12.44</v>
      </c>
    </row>
    <row r="335" spans="1:10" ht="25.5" x14ac:dyDescent="0.2">
      <c r="A335" s="26" t="s">
        <v>134</v>
      </c>
      <c r="B335" s="43" t="s">
        <v>218</v>
      </c>
      <c r="C335" s="26" t="s">
        <v>14</v>
      </c>
      <c r="D335" s="26" t="s">
        <v>219</v>
      </c>
      <c r="E335" s="211" t="s">
        <v>133</v>
      </c>
      <c r="F335" s="211"/>
      <c r="G335" s="42" t="s">
        <v>135</v>
      </c>
      <c r="H335" s="45">
        <v>0.16309999999999999</v>
      </c>
      <c r="I335" s="44">
        <v>27.44</v>
      </c>
      <c r="J335" s="44">
        <v>4.47</v>
      </c>
    </row>
    <row r="336" spans="1:10" ht="25.5" x14ac:dyDescent="0.2">
      <c r="A336" s="26" t="s">
        <v>134</v>
      </c>
      <c r="B336" s="43" t="s">
        <v>141</v>
      </c>
      <c r="C336" s="26" t="s">
        <v>14</v>
      </c>
      <c r="D336" s="26" t="s">
        <v>142</v>
      </c>
      <c r="E336" s="211" t="s">
        <v>133</v>
      </c>
      <c r="F336" s="211"/>
      <c r="G336" s="42" t="s">
        <v>135</v>
      </c>
      <c r="H336" s="45">
        <v>5.4399999999999997E-2</v>
      </c>
      <c r="I336" s="44">
        <v>19.3</v>
      </c>
      <c r="J336" s="44">
        <v>1.04</v>
      </c>
    </row>
    <row r="337" spans="1:10" x14ac:dyDescent="0.2">
      <c r="A337" s="27" t="s">
        <v>126</v>
      </c>
      <c r="B337" s="47" t="s">
        <v>221</v>
      </c>
      <c r="C337" s="27" t="s">
        <v>14</v>
      </c>
      <c r="D337" s="27" t="s">
        <v>619</v>
      </c>
      <c r="E337" s="207" t="s">
        <v>139</v>
      </c>
      <c r="F337" s="207"/>
      <c r="G337" s="46" t="s">
        <v>170</v>
      </c>
      <c r="H337" s="49">
        <v>0.22850000000000001</v>
      </c>
      <c r="I337" s="48">
        <v>30.34</v>
      </c>
      <c r="J337" s="48">
        <v>6.93</v>
      </c>
    </row>
    <row r="338" spans="1:10" ht="25.5" x14ac:dyDescent="0.2">
      <c r="A338" s="25"/>
      <c r="B338" s="25"/>
      <c r="C338" s="25"/>
      <c r="D338" s="25"/>
      <c r="E338" s="25" t="s">
        <v>128</v>
      </c>
      <c r="F338" s="51">
        <v>4.09</v>
      </c>
      <c r="G338" s="25" t="s">
        <v>129</v>
      </c>
      <c r="H338" s="51">
        <v>0</v>
      </c>
      <c r="I338" s="25" t="s">
        <v>130</v>
      </c>
      <c r="J338" s="51">
        <v>4.09</v>
      </c>
    </row>
    <row r="339" spans="1:10" x14ac:dyDescent="0.2">
      <c r="A339" s="25"/>
      <c r="B339" s="25"/>
      <c r="C339" s="25"/>
      <c r="D339" s="25"/>
      <c r="E339" s="25" t="s">
        <v>131</v>
      </c>
      <c r="F339" s="51">
        <v>3.11</v>
      </c>
      <c r="G339" s="25"/>
      <c r="H339" s="204" t="s">
        <v>132</v>
      </c>
      <c r="I339" s="204"/>
      <c r="J339" s="51">
        <v>15.55</v>
      </c>
    </row>
    <row r="340" spans="1:10" ht="26.25" thickBot="1" x14ac:dyDescent="0.25">
      <c r="A340" s="23"/>
      <c r="B340" s="23"/>
      <c r="C340" s="23"/>
      <c r="D340" s="23"/>
      <c r="E340" s="23"/>
      <c r="F340" s="23"/>
      <c r="G340" s="23" t="s">
        <v>300</v>
      </c>
      <c r="H340" s="50">
        <v>71.27</v>
      </c>
      <c r="I340" s="23" t="s">
        <v>301</v>
      </c>
      <c r="J340" s="24">
        <v>1108.24</v>
      </c>
    </row>
    <row r="341" spans="1:10" ht="15" thickTop="1" x14ac:dyDescent="0.2">
      <c r="A341" s="41"/>
      <c r="B341" s="41"/>
      <c r="C341" s="41"/>
      <c r="D341" s="41"/>
      <c r="E341" s="41"/>
      <c r="F341" s="41"/>
      <c r="G341" s="41"/>
      <c r="H341" s="41"/>
      <c r="I341" s="41"/>
      <c r="J341" s="41"/>
    </row>
    <row r="342" spans="1:10" x14ac:dyDescent="0.2">
      <c r="A342" s="30" t="s">
        <v>36</v>
      </c>
      <c r="B342" s="30"/>
      <c r="C342" s="30"/>
      <c r="D342" s="30" t="s">
        <v>343</v>
      </c>
      <c r="E342" s="30"/>
      <c r="F342" s="216"/>
      <c r="G342" s="216"/>
      <c r="H342" s="31"/>
      <c r="I342" s="30"/>
      <c r="J342" s="32">
        <v>7279.67</v>
      </c>
    </row>
    <row r="343" spans="1:10" ht="15" x14ac:dyDescent="0.2">
      <c r="A343" s="28" t="s">
        <v>376</v>
      </c>
      <c r="B343" s="39" t="s">
        <v>0</v>
      </c>
      <c r="C343" s="28" t="s">
        <v>1</v>
      </c>
      <c r="D343" s="28" t="s">
        <v>2</v>
      </c>
      <c r="E343" s="206" t="s">
        <v>123</v>
      </c>
      <c r="F343" s="206"/>
      <c r="G343" s="38" t="s">
        <v>3</v>
      </c>
      <c r="H343" s="39" t="s">
        <v>4</v>
      </c>
      <c r="I343" s="39" t="s">
        <v>5</v>
      </c>
      <c r="J343" s="39" t="s">
        <v>6</v>
      </c>
    </row>
    <row r="344" spans="1:10" ht="25.5" x14ac:dyDescent="0.2">
      <c r="A344" s="29" t="s">
        <v>124</v>
      </c>
      <c r="B344" s="34" t="s">
        <v>345</v>
      </c>
      <c r="C344" s="29" t="s">
        <v>18</v>
      </c>
      <c r="D344" s="29" t="s">
        <v>346</v>
      </c>
      <c r="E344" s="205" t="s">
        <v>623</v>
      </c>
      <c r="F344" s="205"/>
      <c r="G344" s="33" t="s">
        <v>12</v>
      </c>
      <c r="H344" s="40">
        <v>1</v>
      </c>
      <c r="I344" s="35">
        <v>81.09</v>
      </c>
      <c r="J344" s="35">
        <v>81.09</v>
      </c>
    </row>
    <row r="345" spans="1:10" ht="25.5" x14ac:dyDescent="0.2">
      <c r="A345" s="27" t="s">
        <v>126</v>
      </c>
      <c r="B345" s="47" t="s">
        <v>624</v>
      </c>
      <c r="C345" s="27" t="s">
        <v>18</v>
      </c>
      <c r="D345" s="27" t="s">
        <v>625</v>
      </c>
      <c r="E345" s="207" t="s">
        <v>289</v>
      </c>
      <c r="F345" s="207"/>
      <c r="G345" s="46" t="s">
        <v>12</v>
      </c>
      <c r="H345" s="49">
        <v>1</v>
      </c>
      <c r="I345" s="48">
        <v>81.09</v>
      </c>
      <c r="J345" s="48">
        <v>81.09</v>
      </c>
    </row>
    <row r="346" spans="1:10" ht="25.5" x14ac:dyDescent="0.2">
      <c r="A346" s="25"/>
      <c r="B346" s="25"/>
      <c r="C346" s="25"/>
      <c r="D346" s="25"/>
      <c r="E346" s="25" t="s">
        <v>128</v>
      </c>
      <c r="F346" s="51">
        <v>0</v>
      </c>
      <c r="G346" s="25" t="s">
        <v>129</v>
      </c>
      <c r="H346" s="51">
        <v>0</v>
      </c>
      <c r="I346" s="25" t="s">
        <v>130</v>
      </c>
      <c r="J346" s="51">
        <v>0</v>
      </c>
    </row>
    <row r="347" spans="1:10" x14ac:dyDescent="0.2">
      <c r="A347" s="25"/>
      <c r="B347" s="25"/>
      <c r="C347" s="25"/>
      <c r="D347" s="25"/>
      <c r="E347" s="25" t="s">
        <v>131</v>
      </c>
      <c r="F347" s="51">
        <v>20.27</v>
      </c>
      <c r="G347" s="25"/>
      <c r="H347" s="204" t="s">
        <v>132</v>
      </c>
      <c r="I347" s="204"/>
      <c r="J347" s="51">
        <v>101.36</v>
      </c>
    </row>
    <row r="348" spans="1:10" ht="26.25" thickBot="1" x14ac:dyDescent="0.25">
      <c r="A348" s="23"/>
      <c r="B348" s="23"/>
      <c r="C348" s="23"/>
      <c r="D348" s="23"/>
      <c r="E348" s="23"/>
      <c r="F348" s="23"/>
      <c r="G348" s="23" t="s">
        <v>300</v>
      </c>
      <c r="H348" s="50">
        <v>71.819999999999993</v>
      </c>
      <c r="I348" s="23" t="s">
        <v>301</v>
      </c>
      <c r="J348" s="24">
        <v>7279.67</v>
      </c>
    </row>
    <row r="349" spans="1:10" ht="15" thickTop="1" x14ac:dyDescent="0.2">
      <c r="A349" s="41"/>
      <c r="B349" s="41"/>
      <c r="C349" s="41"/>
      <c r="D349" s="41"/>
      <c r="E349" s="41"/>
      <c r="F349" s="41"/>
      <c r="G349" s="41"/>
      <c r="H349" s="41"/>
      <c r="I349" s="41"/>
      <c r="J349" s="41"/>
    </row>
    <row r="350" spans="1:10" x14ac:dyDescent="0.2">
      <c r="A350" s="30" t="s">
        <v>147</v>
      </c>
      <c r="B350" s="30"/>
      <c r="C350" s="30"/>
      <c r="D350" s="30" t="s">
        <v>377</v>
      </c>
      <c r="E350" s="30"/>
      <c r="F350" s="216"/>
      <c r="G350" s="216"/>
      <c r="H350" s="31"/>
      <c r="I350" s="30"/>
      <c r="J350" s="32">
        <v>15074.14</v>
      </c>
    </row>
    <row r="351" spans="1:10" x14ac:dyDescent="0.2">
      <c r="A351" s="30" t="s">
        <v>148</v>
      </c>
      <c r="B351" s="30"/>
      <c r="C351" s="30"/>
      <c r="D351" s="30" t="s">
        <v>324</v>
      </c>
      <c r="E351" s="30"/>
      <c r="F351" s="216"/>
      <c r="G351" s="216"/>
      <c r="H351" s="31"/>
      <c r="I351" s="30"/>
      <c r="J351" s="32">
        <v>418.92</v>
      </c>
    </row>
    <row r="352" spans="1:10" ht="15" x14ac:dyDescent="0.2">
      <c r="A352" s="28" t="s">
        <v>378</v>
      </c>
      <c r="B352" s="39" t="s">
        <v>0</v>
      </c>
      <c r="C352" s="28" t="s">
        <v>1</v>
      </c>
      <c r="D352" s="28" t="s">
        <v>2</v>
      </c>
      <c r="E352" s="206" t="s">
        <v>123</v>
      </c>
      <c r="F352" s="206"/>
      <c r="G352" s="38" t="s">
        <v>3</v>
      </c>
      <c r="H352" s="39" t="s">
        <v>4</v>
      </c>
      <c r="I352" s="39" t="s">
        <v>5</v>
      </c>
      <c r="J352" s="39" t="s">
        <v>6</v>
      </c>
    </row>
    <row r="353" spans="1:10" x14ac:dyDescent="0.2">
      <c r="A353" s="29" t="s">
        <v>124</v>
      </c>
      <c r="B353" s="34" t="s">
        <v>326</v>
      </c>
      <c r="C353" s="29" t="s">
        <v>18</v>
      </c>
      <c r="D353" s="29" t="s">
        <v>327</v>
      </c>
      <c r="E353" s="205" t="s">
        <v>245</v>
      </c>
      <c r="F353" s="205"/>
      <c r="G353" s="33" t="s">
        <v>12</v>
      </c>
      <c r="H353" s="40">
        <v>1</v>
      </c>
      <c r="I353" s="35">
        <v>8.64</v>
      </c>
      <c r="J353" s="35">
        <v>8.64</v>
      </c>
    </row>
    <row r="354" spans="1:10" ht="25.5" x14ac:dyDescent="0.2">
      <c r="A354" s="26" t="s">
        <v>134</v>
      </c>
      <c r="B354" s="43" t="s">
        <v>185</v>
      </c>
      <c r="C354" s="26" t="s">
        <v>18</v>
      </c>
      <c r="D354" s="26" t="s">
        <v>186</v>
      </c>
      <c r="E354" s="211" t="s">
        <v>187</v>
      </c>
      <c r="F354" s="211"/>
      <c r="G354" s="42" t="s">
        <v>188</v>
      </c>
      <c r="H354" s="45">
        <v>0.5</v>
      </c>
      <c r="I354" s="44">
        <v>3.73</v>
      </c>
      <c r="J354" s="44">
        <v>1.86</v>
      </c>
    </row>
    <row r="355" spans="1:10" x14ac:dyDescent="0.2">
      <c r="A355" s="27" t="s">
        <v>126</v>
      </c>
      <c r="B355" s="47" t="s">
        <v>193</v>
      </c>
      <c r="C355" s="27" t="s">
        <v>14</v>
      </c>
      <c r="D355" s="27" t="s">
        <v>590</v>
      </c>
      <c r="E355" s="207" t="s">
        <v>191</v>
      </c>
      <c r="F355" s="207"/>
      <c r="G355" s="46" t="s">
        <v>135</v>
      </c>
      <c r="H355" s="49">
        <v>0.5</v>
      </c>
      <c r="I355" s="48">
        <v>13.57</v>
      </c>
      <c r="J355" s="48">
        <v>6.78</v>
      </c>
    </row>
    <row r="356" spans="1:10" ht="25.5" x14ac:dyDescent="0.2">
      <c r="A356" s="25"/>
      <c r="B356" s="25"/>
      <c r="C356" s="25"/>
      <c r="D356" s="25"/>
      <c r="E356" s="25" t="s">
        <v>128</v>
      </c>
      <c r="F356" s="51">
        <v>6.78</v>
      </c>
      <c r="G356" s="25" t="s">
        <v>129</v>
      </c>
      <c r="H356" s="51">
        <v>0</v>
      </c>
      <c r="I356" s="25" t="s">
        <v>130</v>
      </c>
      <c r="J356" s="51">
        <v>6.78</v>
      </c>
    </row>
    <row r="357" spans="1:10" x14ac:dyDescent="0.2">
      <c r="A357" s="25"/>
      <c r="B357" s="25"/>
      <c r="C357" s="25"/>
      <c r="D357" s="25"/>
      <c r="E357" s="25" t="s">
        <v>131</v>
      </c>
      <c r="F357" s="51">
        <v>2.16</v>
      </c>
      <c r="G357" s="25"/>
      <c r="H357" s="204" t="s">
        <v>132</v>
      </c>
      <c r="I357" s="204"/>
      <c r="J357" s="51">
        <v>10.8</v>
      </c>
    </row>
    <row r="358" spans="1:10" ht="26.25" thickBot="1" x14ac:dyDescent="0.25">
      <c r="A358" s="23"/>
      <c r="B358" s="23"/>
      <c r="C358" s="23"/>
      <c r="D358" s="23"/>
      <c r="E358" s="23"/>
      <c r="F358" s="23"/>
      <c r="G358" s="23" t="s">
        <v>300</v>
      </c>
      <c r="H358" s="50">
        <v>8.1</v>
      </c>
      <c r="I358" s="23" t="s">
        <v>301</v>
      </c>
      <c r="J358" s="24">
        <v>87.48</v>
      </c>
    </row>
    <row r="359" spans="1:10" ht="15" thickTop="1" x14ac:dyDescent="0.2">
      <c r="A359" s="41"/>
      <c r="B359" s="41"/>
      <c r="C359" s="41"/>
      <c r="D359" s="41"/>
      <c r="E359" s="41"/>
      <c r="F359" s="41"/>
      <c r="G359" s="41"/>
      <c r="H359" s="41"/>
      <c r="I359" s="41"/>
      <c r="J359" s="41"/>
    </row>
    <row r="360" spans="1:10" ht="15" x14ac:dyDescent="0.2">
      <c r="A360" s="28" t="s">
        <v>379</v>
      </c>
      <c r="B360" s="39" t="s">
        <v>0</v>
      </c>
      <c r="C360" s="28" t="s">
        <v>1</v>
      </c>
      <c r="D360" s="28" t="s">
        <v>2</v>
      </c>
      <c r="E360" s="206" t="s">
        <v>123</v>
      </c>
      <c r="F360" s="206"/>
      <c r="G360" s="38" t="s">
        <v>3</v>
      </c>
      <c r="H360" s="39" t="s">
        <v>4</v>
      </c>
      <c r="I360" s="39" t="s">
        <v>5</v>
      </c>
      <c r="J360" s="39" t="s">
        <v>6</v>
      </c>
    </row>
    <row r="361" spans="1:10" x14ac:dyDescent="0.2">
      <c r="A361" s="29" t="s">
        <v>124</v>
      </c>
      <c r="B361" s="34" t="s">
        <v>64</v>
      </c>
      <c r="C361" s="29" t="s">
        <v>18</v>
      </c>
      <c r="D361" s="29" t="s">
        <v>329</v>
      </c>
      <c r="E361" s="205" t="s">
        <v>245</v>
      </c>
      <c r="F361" s="205"/>
      <c r="G361" s="33" t="s">
        <v>12</v>
      </c>
      <c r="H361" s="40">
        <v>1</v>
      </c>
      <c r="I361" s="35">
        <v>7.81</v>
      </c>
      <c r="J361" s="35">
        <v>7.81</v>
      </c>
    </row>
    <row r="362" spans="1:10" ht="25.5" x14ac:dyDescent="0.2">
      <c r="A362" s="26" t="s">
        <v>134</v>
      </c>
      <c r="B362" s="43" t="s">
        <v>185</v>
      </c>
      <c r="C362" s="26" t="s">
        <v>18</v>
      </c>
      <c r="D362" s="26" t="s">
        <v>186</v>
      </c>
      <c r="E362" s="211" t="s">
        <v>187</v>
      </c>
      <c r="F362" s="211"/>
      <c r="G362" s="42" t="s">
        <v>188</v>
      </c>
      <c r="H362" s="45">
        <v>0.4</v>
      </c>
      <c r="I362" s="44">
        <v>3.73</v>
      </c>
      <c r="J362" s="44">
        <v>1.49</v>
      </c>
    </row>
    <row r="363" spans="1:10" ht="25.5" x14ac:dyDescent="0.2">
      <c r="A363" s="26" t="s">
        <v>134</v>
      </c>
      <c r="B363" s="43" t="s">
        <v>189</v>
      </c>
      <c r="C363" s="26" t="s">
        <v>18</v>
      </c>
      <c r="D363" s="26" t="s">
        <v>190</v>
      </c>
      <c r="E363" s="211" t="s">
        <v>187</v>
      </c>
      <c r="F363" s="211"/>
      <c r="G363" s="42" t="s">
        <v>188</v>
      </c>
      <c r="H363" s="45">
        <v>0.04</v>
      </c>
      <c r="I363" s="44">
        <v>3.63</v>
      </c>
      <c r="J363" s="44">
        <v>0.14000000000000001</v>
      </c>
    </row>
    <row r="364" spans="1:10" x14ac:dyDescent="0.2">
      <c r="A364" s="27" t="s">
        <v>126</v>
      </c>
      <c r="B364" s="47" t="s">
        <v>192</v>
      </c>
      <c r="C364" s="27" t="s">
        <v>14</v>
      </c>
      <c r="D364" s="27" t="s">
        <v>591</v>
      </c>
      <c r="E364" s="207" t="s">
        <v>191</v>
      </c>
      <c r="F364" s="207"/>
      <c r="G364" s="46" t="s">
        <v>135</v>
      </c>
      <c r="H364" s="49">
        <v>0.04</v>
      </c>
      <c r="I364" s="48">
        <v>19.2</v>
      </c>
      <c r="J364" s="48">
        <v>0.76</v>
      </c>
    </row>
    <row r="365" spans="1:10" x14ac:dyDescent="0.2">
      <c r="A365" s="27" t="s">
        <v>126</v>
      </c>
      <c r="B365" s="47" t="s">
        <v>193</v>
      </c>
      <c r="C365" s="27" t="s">
        <v>14</v>
      </c>
      <c r="D365" s="27" t="s">
        <v>590</v>
      </c>
      <c r="E365" s="207" t="s">
        <v>191</v>
      </c>
      <c r="F365" s="207"/>
      <c r="G365" s="46" t="s">
        <v>135</v>
      </c>
      <c r="H365" s="49">
        <v>0.4</v>
      </c>
      <c r="I365" s="48">
        <v>13.57</v>
      </c>
      <c r="J365" s="48">
        <v>5.42</v>
      </c>
    </row>
    <row r="366" spans="1:10" ht="25.5" x14ac:dyDescent="0.2">
      <c r="A366" s="25"/>
      <c r="B366" s="25"/>
      <c r="C366" s="25"/>
      <c r="D366" s="25"/>
      <c r="E366" s="25" t="s">
        <v>128</v>
      </c>
      <c r="F366" s="51">
        <v>6.18</v>
      </c>
      <c r="G366" s="25" t="s">
        <v>129</v>
      </c>
      <c r="H366" s="51">
        <v>0</v>
      </c>
      <c r="I366" s="25" t="s">
        <v>130</v>
      </c>
      <c r="J366" s="51">
        <v>6.18</v>
      </c>
    </row>
    <row r="367" spans="1:10" x14ac:dyDescent="0.2">
      <c r="A367" s="25"/>
      <c r="B367" s="25"/>
      <c r="C367" s="25"/>
      <c r="D367" s="25"/>
      <c r="E367" s="25" t="s">
        <v>131</v>
      </c>
      <c r="F367" s="51">
        <v>1.95</v>
      </c>
      <c r="G367" s="25"/>
      <c r="H367" s="204" t="s">
        <v>132</v>
      </c>
      <c r="I367" s="204"/>
      <c r="J367" s="51">
        <v>9.76</v>
      </c>
    </row>
    <row r="368" spans="1:10" ht="26.25" thickBot="1" x14ac:dyDescent="0.25">
      <c r="A368" s="23"/>
      <c r="B368" s="23"/>
      <c r="C368" s="23"/>
      <c r="D368" s="23"/>
      <c r="E368" s="23"/>
      <c r="F368" s="23"/>
      <c r="G368" s="23" t="s">
        <v>300</v>
      </c>
      <c r="H368" s="50">
        <v>33.96</v>
      </c>
      <c r="I368" s="23" t="s">
        <v>301</v>
      </c>
      <c r="J368" s="24">
        <v>331.44</v>
      </c>
    </row>
    <row r="369" spans="1:10" ht="15" thickTop="1" x14ac:dyDescent="0.2">
      <c r="A369" s="41"/>
      <c r="B369" s="41"/>
      <c r="C369" s="41"/>
      <c r="D369" s="41"/>
      <c r="E369" s="41"/>
      <c r="F369" s="41"/>
      <c r="G369" s="41"/>
      <c r="H369" s="41"/>
      <c r="I369" s="41"/>
      <c r="J369" s="41"/>
    </row>
    <row r="370" spans="1:10" x14ac:dyDescent="0.2">
      <c r="A370" s="30" t="s">
        <v>149</v>
      </c>
      <c r="B370" s="30"/>
      <c r="C370" s="30"/>
      <c r="D370" s="30" t="s">
        <v>330</v>
      </c>
      <c r="E370" s="30"/>
      <c r="F370" s="216"/>
      <c r="G370" s="216"/>
      <c r="H370" s="31"/>
      <c r="I370" s="30"/>
      <c r="J370" s="32">
        <v>9129.33</v>
      </c>
    </row>
    <row r="371" spans="1:10" ht="15" x14ac:dyDescent="0.2">
      <c r="A371" s="28" t="s">
        <v>380</v>
      </c>
      <c r="B371" s="39" t="s">
        <v>0</v>
      </c>
      <c r="C371" s="28" t="s">
        <v>1</v>
      </c>
      <c r="D371" s="28" t="s">
        <v>2</v>
      </c>
      <c r="E371" s="206" t="s">
        <v>123</v>
      </c>
      <c r="F371" s="206"/>
      <c r="G371" s="38" t="s">
        <v>3</v>
      </c>
      <c r="H371" s="39" t="s">
        <v>4</v>
      </c>
      <c r="I371" s="39" t="s">
        <v>5</v>
      </c>
      <c r="J371" s="39" t="s">
        <v>6</v>
      </c>
    </row>
    <row r="372" spans="1:10" ht="38.25" x14ac:dyDescent="0.2">
      <c r="A372" s="29" t="s">
        <v>124</v>
      </c>
      <c r="B372" s="34" t="s">
        <v>351</v>
      </c>
      <c r="C372" s="29" t="s">
        <v>14</v>
      </c>
      <c r="D372" s="29" t="s">
        <v>352</v>
      </c>
      <c r="E372" s="205" t="s">
        <v>204</v>
      </c>
      <c r="F372" s="205"/>
      <c r="G372" s="33" t="s">
        <v>12</v>
      </c>
      <c r="H372" s="40">
        <v>1</v>
      </c>
      <c r="I372" s="35">
        <v>258.36</v>
      </c>
      <c r="J372" s="35">
        <v>258.36</v>
      </c>
    </row>
    <row r="373" spans="1:10" ht="25.5" x14ac:dyDescent="0.2">
      <c r="A373" s="26" t="s">
        <v>134</v>
      </c>
      <c r="B373" s="43" t="s">
        <v>211</v>
      </c>
      <c r="C373" s="26" t="s">
        <v>14</v>
      </c>
      <c r="D373" s="26" t="s">
        <v>212</v>
      </c>
      <c r="E373" s="211" t="s">
        <v>133</v>
      </c>
      <c r="F373" s="211"/>
      <c r="G373" s="42" t="s">
        <v>135</v>
      </c>
      <c r="H373" s="45">
        <v>0.94799999999999995</v>
      </c>
      <c r="I373" s="44">
        <v>20.2</v>
      </c>
      <c r="J373" s="44">
        <v>19.14</v>
      </c>
    </row>
    <row r="374" spans="1:10" ht="25.5" x14ac:dyDescent="0.2">
      <c r="A374" s="26" t="s">
        <v>134</v>
      </c>
      <c r="B374" s="43" t="s">
        <v>141</v>
      </c>
      <c r="C374" s="26" t="s">
        <v>14</v>
      </c>
      <c r="D374" s="26" t="s">
        <v>142</v>
      </c>
      <c r="E374" s="211" t="s">
        <v>133</v>
      </c>
      <c r="F374" s="211"/>
      <c r="G374" s="42" t="s">
        <v>135</v>
      </c>
      <c r="H374" s="45">
        <v>0.31</v>
      </c>
      <c r="I374" s="44">
        <v>19.3</v>
      </c>
      <c r="J374" s="44">
        <v>5.98</v>
      </c>
    </row>
    <row r="375" spans="1:10" ht="25.5" x14ac:dyDescent="0.2">
      <c r="A375" s="27" t="s">
        <v>126</v>
      </c>
      <c r="B375" s="47" t="s">
        <v>592</v>
      </c>
      <c r="C375" s="27" t="s">
        <v>14</v>
      </c>
      <c r="D375" s="27" t="s">
        <v>593</v>
      </c>
      <c r="E375" s="207" t="s">
        <v>139</v>
      </c>
      <c r="F375" s="207"/>
      <c r="G375" s="46" t="s">
        <v>213</v>
      </c>
      <c r="H375" s="49">
        <v>5.9200000000000003E-2</v>
      </c>
      <c r="I375" s="48">
        <v>45.05</v>
      </c>
      <c r="J375" s="48">
        <v>2.66</v>
      </c>
    </row>
    <row r="376" spans="1:10" ht="25.5" x14ac:dyDescent="0.2">
      <c r="A376" s="27" t="s">
        <v>126</v>
      </c>
      <c r="B376" s="47" t="s">
        <v>594</v>
      </c>
      <c r="C376" s="27" t="s">
        <v>14</v>
      </c>
      <c r="D376" s="27" t="s">
        <v>595</v>
      </c>
      <c r="E376" s="207" t="s">
        <v>139</v>
      </c>
      <c r="F376" s="207"/>
      <c r="G376" s="46" t="s">
        <v>12</v>
      </c>
      <c r="H376" s="49">
        <v>4.2119999999999997</v>
      </c>
      <c r="I376" s="48">
        <v>24.03</v>
      </c>
      <c r="J376" s="48">
        <v>101.21</v>
      </c>
    </row>
    <row r="377" spans="1:10" ht="25.5" x14ac:dyDescent="0.2">
      <c r="A377" s="27" t="s">
        <v>126</v>
      </c>
      <c r="B377" s="47" t="s">
        <v>596</v>
      </c>
      <c r="C377" s="27" t="s">
        <v>14</v>
      </c>
      <c r="D377" s="27" t="s">
        <v>597</v>
      </c>
      <c r="E377" s="207" t="s">
        <v>139</v>
      </c>
      <c r="F377" s="207"/>
      <c r="G377" s="46" t="s">
        <v>43</v>
      </c>
      <c r="H377" s="49">
        <v>1.8233999999999999</v>
      </c>
      <c r="I377" s="48">
        <v>13.21</v>
      </c>
      <c r="J377" s="48">
        <v>24.08</v>
      </c>
    </row>
    <row r="378" spans="1:10" ht="25.5" x14ac:dyDescent="0.2">
      <c r="A378" s="27" t="s">
        <v>126</v>
      </c>
      <c r="B378" s="47" t="s">
        <v>598</v>
      </c>
      <c r="C378" s="27" t="s">
        <v>14</v>
      </c>
      <c r="D378" s="27" t="s">
        <v>599</v>
      </c>
      <c r="E378" s="207" t="s">
        <v>139</v>
      </c>
      <c r="F378" s="207"/>
      <c r="G378" s="46" t="s">
        <v>43</v>
      </c>
      <c r="H378" s="49">
        <v>5.8277999999999999</v>
      </c>
      <c r="I378" s="48">
        <v>14.99</v>
      </c>
      <c r="J378" s="48">
        <v>87.35</v>
      </c>
    </row>
    <row r="379" spans="1:10" ht="25.5" x14ac:dyDescent="0.2">
      <c r="A379" s="27" t="s">
        <v>126</v>
      </c>
      <c r="B379" s="47" t="s">
        <v>600</v>
      </c>
      <c r="C379" s="27" t="s">
        <v>14</v>
      </c>
      <c r="D379" s="27" t="s">
        <v>601</v>
      </c>
      <c r="E379" s="207" t="s">
        <v>139</v>
      </c>
      <c r="F379" s="207"/>
      <c r="G379" s="46" t="s">
        <v>43</v>
      </c>
      <c r="H379" s="49">
        <v>2.5026999999999999</v>
      </c>
      <c r="I379" s="48">
        <v>0.37</v>
      </c>
      <c r="J379" s="48">
        <v>0.92</v>
      </c>
    </row>
    <row r="380" spans="1:10" ht="25.5" x14ac:dyDescent="0.2">
      <c r="A380" s="27" t="s">
        <v>126</v>
      </c>
      <c r="B380" s="47" t="s">
        <v>602</v>
      </c>
      <c r="C380" s="27" t="s">
        <v>14</v>
      </c>
      <c r="D380" s="27" t="s">
        <v>603</v>
      </c>
      <c r="E380" s="207" t="s">
        <v>139</v>
      </c>
      <c r="F380" s="207"/>
      <c r="G380" s="46" t="s">
        <v>43</v>
      </c>
      <c r="H380" s="49">
        <v>1.5851</v>
      </c>
      <c r="I380" s="48">
        <v>3.32</v>
      </c>
      <c r="J380" s="48">
        <v>5.26</v>
      </c>
    </row>
    <row r="381" spans="1:10" ht="38.25" x14ac:dyDescent="0.2">
      <c r="A381" s="27" t="s">
        <v>126</v>
      </c>
      <c r="B381" s="47" t="s">
        <v>604</v>
      </c>
      <c r="C381" s="27" t="s">
        <v>14</v>
      </c>
      <c r="D381" s="27" t="s">
        <v>605</v>
      </c>
      <c r="E381" s="207" t="s">
        <v>139</v>
      </c>
      <c r="F381" s="207"/>
      <c r="G381" s="46" t="s">
        <v>30</v>
      </c>
      <c r="H381" s="49">
        <v>1.0978000000000001</v>
      </c>
      <c r="I381" s="48">
        <v>4.16</v>
      </c>
      <c r="J381" s="48">
        <v>4.5599999999999996</v>
      </c>
    </row>
    <row r="382" spans="1:10" ht="25.5" x14ac:dyDescent="0.2">
      <c r="A382" s="27" t="s">
        <v>126</v>
      </c>
      <c r="B382" s="47" t="s">
        <v>606</v>
      </c>
      <c r="C382" s="27" t="s">
        <v>14</v>
      </c>
      <c r="D382" s="27" t="s">
        <v>607</v>
      </c>
      <c r="E382" s="207" t="s">
        <v>139</v>
      </c>
      <c r="F382" s="207"/>
      <c r="G382" s="46" t="s">
        <v>13</v>
      </c>
      <c r="H382" s="49">
        <v>20.186800000000002</v>
      </c>
      <c r="I382" s="48">
        <v>0.11</v>
      </c>
      <c r="J382" s="48">
        <v>2.2200000000000002</v>
      </c>
    </row>
    <row r="383" spans="1:10" ht="25.5" x14ac:dyDescent="0.2">
      <c r="A383" s="27" t="s">
        <v>126</v>
      </c>
      <c r="B383" s="47" t="s">
        <v>626</v>
      </c>
      <c r="C383" s="27" t="s">
        <v>14</v>
      </c>
      <c r="D383" s="27" t="s">
        <v>627</v>
      </c>
      <c r="E383" s="207" t="s">
        <v>139</v>
      </c>
      <c r="F383" s="207"/>
      <c r="G383" s="46" t="s">
        <v>13</v>
      </c>
      <c r="H383" s="49">
        <v>20.186800000000002</v>
      </c>
      <c r="I383" s="48">
        <v>0.24</v>
      </c>
      <c r="J383" s="48">
        <v>4.84</v>
      </c>
    </row>
    <row r="384" spans="1:10" ht="25.5" x14ac:dyDescent="0.2">
      <c r="A384" s="27" t="s">
        <v>126</v>
      </c>
      <c r="B384" s="47" t="s">
        <v>608</v>
      </c>
      <c r="C384" s="27" t="s">
        <v>14</v>
      </c>
      <c r="D384" s="27" t="s">
        <v>609</v>
      </c>
      <c r="E384" s="207" t="s">
        <v>139</v>
      </c>
      <c r="F384" s="207"/>
      <c r="G384" s="46" t="s">
        <v>13</v>
      </c>
      <c r="H384" s="49">
        <v>0.54410000000000003</v>
      </c>
      <c r="I384" s="48">
        <v>0.26</v>
      </c>
      <c r="J384" s="48">
        <v>0.14000000000000001</v>
      </c>
    </row>
    <row r="385" spans="1:10" ht="25.5" x14ac:dyDescent="0.2">
      <c r="A385" s="25"/>
      <c r="B385" s="25"/>
      <c r="C385" s="25"/>
      <c r="D385" s="25"/>
      <c r="E385" s="25" t="s">
        <v>128</v>
      </c>
      <c r="F385" s="51">
        <v>19.239999999999998</v>
      </c>
      <c r="G385" s="25" t="s">
        <v>129</v>
      </c>
      <c r="H385" s="51">
        <v>0</v>
      </c>
      <c r="I385" s="25" t="s">
        <v>130</v>
      </c>
      <c r="J385" s="51">
        <v>19.239999999999998</v>
      </c>
    </row>
    <row r="386" spans="1:10" x14ac:dyDescent="0.2">
      <c r="A386" s="25"/>
      <c r="B386" s="25"/>
      <c r="C386" s="25"/>
      <c r="D386" s="25"/>
      <c r="E386" s="25" t="s">
        <v>131</v>
      </c>
      <c r="F386" s="51">
        <v>64.59</v>
      </c>
      <c r="G386" s="25"/>
      <c r="H386" s="204" t="s">
        <v>132</v>
      </c>
      <c r="I386" s="204"/>
      <c r="J386" s="51">
        <v>322.95</v>
      </c>
    </row>
    <row r="387" spans="1:10" ht="26.25" thickBot="1" x14ac:dyDescent="0.25">
      <c r="A387" s="23"/>
      <c r="B387" s="23"/>
      <c r="C387" s="23"/>
      <c r="D387" s="23"/>
      <c r="E387" s="23"/>
      <c r="F387" s="23"/>
      <c r="G387" s="23" t="s">
        <v>300</v>
      </c>
      <c r="H387" s="50">
        <v>22.88</v>
      </c>
      <c r="I387" s="23" t="s">
        <v>301</v>
      </c>
      <c r="J387" s="24">
        <v>7389.09</v>
      </c>
    </row>
    <row r="388" spans="1:10" ht="15" thickTop="1" x14ac:dyDescent="0.2">
      <c r="A388" s="41"/>
      <c r="B388" s="41"/>
      <c r="C388" s="41"/>
      <c r="D388" s="41"/>
      <c r="E388" s="41"/>
      <c r="F388" s="41"/>
      <c r="G388" s="41"/>
      <c r="H388" s="41"/>
      <c r="I388" s="41"/>
      <c r="J388" s="41"/>
    </row>
    <row r="389" spans="1:10" ht="15" x14ac:dyDescent="0.2">
      <c r="A389" s="28" t="s">
        <v>381</v>
      </c>
      <c r="B389" s="39" t="s">
        <v>0</v>
      </c>
      <c r="C389" s="28" t="s">
        <v>1</v>
      </c>
      <c r="D389" s="28" t="s">
        <v>2</v>
      </c>
      <c r="E389" s="206" t="s">
        <v>123</v>
      </c>
      <c r="F389" s="206"/>
      <c r="G389" s="38" t="s">
        <v>3</v>
      </c>
      <c r="H389" s="39" t="s">
        <v>4</v>
      </c>
      <c r="I389" s="39" t="s">
        <v>5</v>
      </c>
      <c r="J389" s="39" t="s">
        <v>6</v>
      </c>
    </row>
    <row r="390" spans="1:10" ht="25.5" x14ac:dyDescent="0.2">
      <c r="A390" s="29" t="s">
        <v>124</v>
      </c>
      <c r="B390" s="34" t="s">
        <v>335</v>
      </c>
      <c r="C390" s="29" t="s">
        <v>18</v>
      </c>
      <c r="D390" s="29" t="s">
        <v>336</v>
      </c>
      <c r="E390" s="205" t="s">
        <v>610</v>
      </c>
      <c r="F390" s="205"/>
      <c r="G390" s="33" t="s">
        <v>12</v>
      </c>
      <c r="H390" s="40">
        <v>1</v>
      </c>
      <c r="I390" s="35">
        <v>17.989999999999998</v>
      </c>
      <c r="J390" s="35">
        <v>17.989999999999998</v>
      </c>
    </row>
    <row r="391" spans="1:10" ht="25.5" x14ac:dyDescent="0.2">
      <c r="A391" s="26" t="s">
        <v>134</v>
      </c>
      <c r="B391" s="43" t="s">
        <v>185</v>
      </c>
      <c r="C391" s="26" t="s">
        <v>18</v>
      </c>
      <c r="D391" s="26" t="s">
        <v>186</v>
      </c>
      <c r="E391" s="211" t="s">
        <v>187</v>
      </c>
      <c r="F391" s="211"/>
      <c r="G391" s="42" t="s">
        <v>188</v>
      </c>
      <c r="H391" s="45">
        <v>0.25</v>
      </c>
      <c r="I391" s="44">
        <v>3.73</v>
      </c>
      <c r="J391" s="44">
        <v>0.93</v>
      </c>
    </row>
    <row r="392" spans="1:10" ht="25.5" x14ac:dyDescent="0.2">
      <c r="A392" s="26" t="s">
        <v>134</v>
      </c>
      <c r="B392" s="43" t="s">
        <v>611</v>
      </c>
      <c r="C392" s="26" t="s">
        <v>18</v>
      </c>
      <c r="D392" s="26" t="s">
        <v>612</v>
      </c>
      <c r="E392" s="211" t="s">
        <v>187</v>
      </c>
      <c r="F392" s="211"/>
      <c r="G392" s="42" t="s">
        <v>188</v>
      </c>
      <c r="H392" s="45">
        <v>0.35</v>
      </c>
      <c r="I392" s="44">
        <v>3.79</v>
      </c>
      <c r="J392" s="44">
        <v>1.32</v>
      </c>
    </row>
    <row r="393" spans="1:10" x14ac:dyDescent="0.2">
      <c r="A393" s="27" t="s">
        <v>126</v>
      </c>
      <c r="B393" s="47" t="s">
        <v>613</v>
      </c>
      <c r="C393" s="27" t="s">
        <v>18</v>
      </c>
      <c r="D393" s="27" t="s">
        <v>614</v>
      </c>
      <c r="E393" s="207" t="s">
        <v>139</v>
      </c>
      <c r="F393" s="207"/>
      <c r="G393" s="46" t="s">
        <v>615</v>
      </c>
      <c r="H393" s="49">
        <v>0.72</v>
      </c>
      <c r="I393" s="48">
        <v>6.72</v>
      </c>
      <c r="J393" s="48">
        <v>4.83</v>
      </c>
    </row>
    <row r="394" spans="1:10" ht="25.5" x14ac:dyDescent="0.2">
      <c r="A394" s="27" t="s">
        <v>126</v>
      </c>
      <c r="B394" s="47" t="s">
        <v>220</v>
      </c>
      <c r="C394" s="27" t="s">
        <v>14</v>
      </c>
      <c r="D394" s="27" t="s">
        <v>616</v>
      </c>
      <c r="E394" s="207" t="s">
        <v>139</v>
      </c>
      <c r="F394" s="207"/>
      <c r="G394" s="46" t="s">
        <v>13</v>
      </c>
      <c r="H394" s="49">
        <v>0.5</v>
      </c>
      <c r="I394" s="48">
        <v>0.93</v>
      </c>
      <c r="J394" s="48">
        <v>0.46</v>
      </c>
    </row>
    <row r="395" spans="1:10" x14ac:dyDescent="0.2">
      <c r="A395" s="27" t="s">
        <v>126</v>
      </c>
      <c r="B395" s="47" t="s">
        <v>617</v>
      </c>
      <c r="C395" s="27" t="s">
        <v>14</v>
      </c>
      <c r="D395" s="27" t="s">
        <v>618</v>
      </c>
      <c r="E395" s="207" t="s">
        <v>191</v>
      </c>
      <c r="F395" s="207"/>
      <c r="G395" s="46" t="s">
        <v>135</v>
      </c>
      <c r="H395" s="49">
        <v>0.35</v>
      </c>
      <c r="I395" s="48">
        <v>20.18</v>
      </c>
      <c r="J395" s="48">
        <v>7.06</v>
      </c>
    </row>
    <row r="396" spans="1:10" x14ac:dyDescent="0.2">
      <c r="A396" s="27" t="s">
        <v>126</v>
      </c>
      <c r="B396" s="47" t="s">
        <v>193</v>
      </c>
      <c r="C396" s="27" t="s">
        <v>14</v>
      </c>
      <c r="D396" s="27" t="s">
        <v>590</v>
      </c>
      <c r="E396" s="207" t="s">
        <v>191</v>
      </c>
      <c r="F396" s="207"/>
      <c r="G396" s="46" t="s">
        <v>135</v>
      </c>
      <c r="H396" s="49">
        <v>0.25</v>
      </c>
      <c r="I396" s="48">
        <v>13.57</v>
      </c>
      <c r="J396" s="48">
        <v>3.39</v>
      </c>
    </row>
    <row r="397" spans="1:10" ht="25.5" x14ac:dyDescent="0.2">
      <c r="A397" s="25"/>
      <c r="B397" s="25"/>
      <c r="C397" s="25"/>
      <c r="D397" s="25"/>
      <c r="E397" s="25" t="s">
        <v>128</v>
      </c>
      <c r="F397" s="51">
        <v>10.45</v>
      </c>
      <c r="G397" s="25" t="s">
        <v>129</v>
      </c>
      <c r="H397" s="51">
        <v>0</v>
      </c>
      <c r="I397" s="25" t="s">
        <v>130</v>
      </c>
      <c r="J397" s="51">
        <v>10.45</v>
      </c>
    </row>
    <row r="398" spans="1:10" x14ac:dyDescent="0.2">
      <c r="A398" s="25"/>
      <c r="B398" s="25"/>
      <c r="C398" s="25"/>
      <c r="D398" s="25"/>
      <c r="E398" s="25" t="s">
        <v>131</v>
      </c>
      <c r="F398" s="51">
        <v>4.49</v>
      </c>
      <c r="G398" s="25"/>
      <c r="H398" s="204" t="s">
        <v>132</v>
      </c>
      <c r="I398" s="204"/>
      <c r="J398" s="51">
        <v>22.48</v>
      </c>
    </row>
    <row r="399" spans="1:10" ht="26.25" thickBot="1" x14ac:dyDescent="0.25">
      <c r="A399" s="23"/>
      <c r="B399" s="23"/>
      <c r="C399" s="23"/>
      <c r="D399" s="23"/>
      <c r="E399" s="23"/>
      <c r="F399" s="23"/>
      <c r="G399" s="23" t="s">
        <v>300</v>
      </c>
      <c r="H399" s="50">
        <v>45.76</v>
      </c>
      <c r="I399" s="23" t="s">
        <v>301</v>
      </c>
      <c r="J399" s="24">
        <v>1028.68</v>
      </c>
    </row>
    <row r="400" spans="1:10" ht="15" thickTop="1" x14ac:dyDescent="0.2">
      <c r="A400" s="41"/>
      <c r="B400" s="41"/>
      <c r="C400" s="41"/>
      <c r="D400" s="41"/>
      <c r="E400" s="41"/>
      <c r="F400" s="41"/>
      <c r="G400" s="41"/>
      <c r="H400" s="41"/>
      <c r="I400" s="41"/>
      <c r="J400" s="41"/>
    </row>
    <row r="401" spans="1:10" ht="15" x14ac:dyDescent="0.2">
      <c r="A401" s="28" t="s">
        <v>382</v>
      </c>
      <c r="B401" s="39" t="s">
        <v>0</v>
      </c>
      <c r="C401" s="28" t="s">
        <v>1</v>
      </c>
      <c r="D401" s="28" t="s">
        <v>2</v>
      </c>
      <c r="E401" s="206" t="s">
        <v>123</v>
      </c>
      <c r="F401" s="206"/>
      <c r="G401" s="38" t="s">
        <v>3</v>
      </c>
      <c r="H401" s="39" t="s">
        <v>4</v>
      </c>
      <c r="I401" s="39" t="s">
        <v>5</v>
      </c>
      <c r="J401" s="39" t="s">
        <v>6</v>
      </c>
    </row>
    <row r="402" spans="1:10" ht="25.5" x14ac:dyDescent="0.2">
      <c r="A402" s="29" t="s">
        <v>124</v>
      </c>
      <c r="B402" s="34" t="s">
        <v>60</v>
      </c>
      <c r="C402" s="29" t="s">
        <v>14</v>
      </c>
      <c r="D402" s="29" t="s">
        <v>338</v>
      </c>
      <c r="E402" s="205" t="s">
        <v>205</v>
      </c>
      <c r="F402" s="205"/>
      <c r="G402" s="33" t="s">
        <v>12</v>
      </c>
      <c r="H402" s="40">
        <v>1</v>
      </c>
      <c r="I402" s="35">
        <v>12.44</v>
      </c>
      <c r="J402" s="35">
        <v>12.44</v>
      </c>
    </row>
    <row r="403" spans="1:10" ht="25.5" x14ac:dyDescent="0.2">
      <c r="A403" s="26" t="s">
        <v>134</v>
      </c>
      <c r="B403" s="43" t="s">
        <v>218</v>
      </c>
      <c r="C403" s="26" t="s">
        <v>14</v>
      </c>
      <c r="D403" s="26" t="s">
        <v>219</v>
      </c>
      <c r="E403" s="211" t="s">
        <v>133</v>
      </c>
      <c r="F403" s="211"/>
      <c r="G403" s="42" t="s">
        <v>135</v>
      </c>
      <c r="H403" s="45">
        <v>0.16309999999999999</v>
      </c>
      <c r="I403" s="44">
        <v>27.44</v>
      </c>
      <c r="J403" s="44">
        <v>4.47</v>
      </c>
    </row>
    <row r="404" spans="1:10" ht="25.5" x14ac:dyDescent="0.2">
      <c r="A404" s="26" t="s">
        <v>134</v>
      </c>
      <c r="B404" s="43" t="s">
        <v>141</v>
      </c>
      <c r="C404" s="26" t="s">
        <v>14</v>
      </c>
      <c r="D404" s="26" t="s">
        <v>142</v>
      </c>
      <c r="E404" s="211" t="s">
        <v>133</v>
      </c>
      <c r="F404" s="211"/>
      <c r="G404" s="42" t="s">
        <v>135</v>
      </c>
      <c r="H404" s="45">
        <v>5.4399999999999997E-2</v>
      </c>
      <c r="I404" s="44">
        <v>19.3</v>
      </c>
      <c r="J404" s="44">
        <v>1.04</v>
      </c>
    </row>
    <row r="405" spans="1:10" x14ac:dyDescent="0.2">
      <c r="A405" s="27" t="s">
        <v>126</v>
      </c>
      <c r="B405" s="47" t="s">
        <v>221</v>
      </c>
      <c r="C405" s="27" t="s">
        <v>14</v>
      </c>
      <c r="D405" s="27" t="s">
        <v>619</v>
      </c>
      <c r="E405" s="207" t="s">
        <v>139</v>
      </c>
      <c r="F405" s="207"/>
      <c r="G405" s="46" t="s">
        <v>170</v>
      </c>
      <c r="H405" s="49">
        <v>0.22850000000000001</v>
      </c>
      <c r="I405" s="48">
        <v>30.34</v>
      </c>
      <c r="J405" s="48">
        <v>6.93</v>
      </c>
    </row>
    <row r="406" spans="1:10" ht="25.5" x14ac:dyDescent="0.2">
      <c r="A406" s="25"/>
      <c r="B406" s="25"/>
      <c r="C406" s="25"/>
      <c r="D406" s="25"/>
      <c r="E406" s="25" t="s">
        <v>128</v>
      </c>
      <c r="F406" s="51">
        <v>4.09</v>
      </c>
      <c r="G406" s="25" t="s">
        <v>129</v>
      </c>
      <c r="H406" s="51">
        <v>0</v>
      </c>
      <c r="I406" s="25" t="s">
        <v>130</v>
      </c>
      <c r="J406" s="51">
        <v>4.09</v>
      </c>
    </row>
    <row r="407" spans="1:10" x14ac:dyDescent="0.2">
      <c r="A407" s="25"/>
      <c r="B407" s="25"/>
      <c r="C407" s="25"/>
      <c r="D407" s="25"/>
      <c r="E407" s="25" t="s">
        <v>131</v>
      </c>
      <c r="F407" s="51">
        <v>3.11</v>
      </c>
      <c r="G407" s="25"/>
      <c r="H407" s="204" t="s">
        <v>132</v>
      </c>
      <c r="I407" s="204"/>
      <c r="J407" s="51">
        <v>15.55</v>
      </c>
    </row>
    <row r="408" spans="1:10" ht="26.25" thickBot="1" x14ac:dyDescent="0.25">
      <c r="A408" s="23"/>
      <c r="B408" s="23"/>
      <c r="C408" s="23"/>
      <c r="D408" s="23"/>
      <c r="E408" s="23"/>
      <c r="F408" s="23"/>
      <c r="G408" s="23" t="s">
        <v>300</v>
      </c>
      <c r="H408" s="50">
        <v>45.76</v>
      </c>
      <c r="I408" s="23" t="s">
        <v>301</v>
      </c>
      <c r="J408" s="24">
        <v>711.56</v>
      </c>
    </row>
    <row r="409" spans="1:10" ht="15" thickTop="1" x14ac:dyDescent="0.2">
      <c r="A409" s="41"/>
      <c r="B409" s="41"/>
      <c r="C409" s="41"/>
      <c r="D409" s="41"/>
      <c r="E409" s="41"/>
      <c r="F409" s="41"/>
      <c r="G409" s="41"/>
      <c r="H409" s="41"/>
      <c r="I409" s="41"/>
      <c r="J409" s="41"/>
    </row>
    <row r="410" spans="1:10" x14ac:dyDescent="0.2">
      <c r="A410" s="30" t="s">
        <v>150</v>
      </c>
      <c r="B410" s="30"/>
      <c r="C410" s="30"/>
      <c r="D410" s="30" t="s">
        <v>357</v>
      </c>
      <c r="E410" s="30"/>
      <c r="F410" s="216"/>
      <c r="G410" s="216"/>
      <c r="H410" s="31"/>
      <c r="I410" s="30"/>
      <c r="J410" s="32">
        <v>623.42999999999995</v>
      </c>
    </row>
    <row r="411" spans="1:10" ht="15" x14ac:dyDescent="0.2">
      <c r="A411" s="28" t="s">
        <v>383</v>
      </c>
      <c r="B411" s="39" t="s">
        <v>0</v>
      </c>
      <c r="C411" s="28" t="s">
        <v>1</v>
      </c>
      <c r="D411" s="28" t="s">
        <v>2</v>
      </c>
      <c r="E411" s="206" t="s">
        <v>123</v>
      </c>
      <c r="F411" s="206"/>
      <c r="G411" s="38" t="s">
        <v>3</v>
      </c>
      <c r="H411" s="39" t="s">
        <v>4</v>
      </c>
      <c r="I411" s="39" t="s">
        <v>5</v>
      </c>
      <c r="J411" s="39" t="s">
        <v>6</v>
      </c>
    </row>
    <row r="412" spans="1:10" ht="38.25" x14ac:dyDescent="0.2">
      <c r="A412" s="29" t="s">
        <v>124</v>
      </c>
      <c r="B412" s="34" t="s">
        <v>55</v>
      </c>
      <c r="C412" s="29" t="s">
        <v>14</v>
      </c>
      <c r="D412" s="29" t="s">
        <v>359</v>
      </c>
      <c r="E412" s="205" t="s">
        <v>206</v>
      </c>
      <c r="F412" s="205"/>
      <c r="G412" s="33" t="s">
        <v>12</v>
      </c>
      <c r="H412" s="40">
        <v>1</v>
      </c>
      <c r="I412" s="35">
        <v>4.57</v>
      </c>
      <c r="J412" s="35">
        <v>4.57</v>
      </c>
    </row>
    <row r="413" spans="1:10" ht="38.25" x14ac:dyDescent="0.2">
      <c r="A413" s="26" t="s">
        <v>134</v>
      </c>
      <c r="B413" s="43" t="s">
        <v>217</v>
      </c>
      <c r="C413" s="26" t="s">
        <v>14</v>
      </c>
      <c r="D413" s="26" t="s">
        <v>628</v>
      </c>
      <c r="E413" s="211" t="s">
        <v>133</v>
      </c>
      <c r="F413" s="211"/>
      <c r="G413" s="42" t="s">
        <v>25</v>
      </c>
      <c r="H413" s="45">
        <v>3.7000000000000002E-3</v>
      </c>
      <c r="I413" s="44">
        <v>642.79</v>
      </c>
      <c r="J413" s="44">
        <v>2.37</v>
      </c>
    </row>
    <row r="414" spans="1:10" ht="25.5" x14ac:dyDescent="0.2">
      <c r="A414" s="26" t="s">
        <v>134</v>
      </c>
      <c r="B414" s="43" t="s">
        <v>207</v>
      </c>
      <c r="C414" s="26" t="s">
        <v>14</v>
      </c>
      <c r="D414" s="26" t="s">
        <v>208</v>
      </c>
      <c r="E414" s="211" t="s">
        <v>133</v>
      </c>
      <c r="F414" s="211"/>
      <c r="G414" s="42" t="s">
        <v>135</v>
      </c>
      <c r="H414" s="45">
        <v>6.8099999999999994E-2</v>
      </c>
      <c r="I414" s="44">
        <v>25.22</v>
      </c>
      <c r="J414" s="44">
        <v>1.71</v>
      </c>
    </row>
    <row r="415" spans="1:10" ht="25.5" x14ac:dyDescent="0.2">
      <c r="A415" s="26" t="s">
        <v>134</v>
      </c>
      <c r="B415" s="43" t="s">
        <v>141</v>
      </c>
      <c r="C415" s="26" t="s">
        <v>14</v>
      </c>
      <c r="D415" s="26" t="s">
        <v>142</v>
      </c>
      <c r="E415" s="211" t="s">
        <v>133</v>
      </c>
      <c r="F415" s="211"/>
      <c r="G415" s="42" t="s">
        <v>135</v>
      </c>
      <c r="H415" s="45">
        <v>2.5499999999999998E-2</v>
      </c>
      <c r="I415" s="44">
        <v>19.3</v>
      </c>
      <c r="J415" s="44">
        <v>0.49</v>
      </c>
    </row>
    <row r="416" spans="1:10" ht="25.5" x14ac:dyDescent="0.2">
      <c r="A416" s="25"/>
      <c r="B416" s="25"/>
      <c r="C416" s="25"/>
      <c r="D416" s="25"/>
      <c r="E416" s="25" t="s">
        <v>128</v>
      </c>
      <c r="F416" s="51">
        <v>2.2400000000000002</v>
      </c>
      <c r="G416" s="25" t="s">
        <v>129</v>
      </c>
      <c r="H416" s="51">
        <v>0</v>
      </c>
      <c r="I416" s="25" t="s">
        <v>130</v>
      </c>
      <c r="J416" s="51">
        <v>2.2400000000000002</v>
      </c>
    </row>
    <row r="417" spans="1:10" x14ac:dyDescent="0.2">
      <c r="A417" s="25"/>
      <c r="B417" s="25"/>
      <c r="C417" s="25"/>
      <c r="D417" s="25"/>
      <c r="E417" s="25" t="s">
        <v>131</v>
      </c>
      <c r="F417" s="51">
        <v>1.1399999999999999</v>
      </c>
      <c r="G417" s="25"/>
      <c r="H417" s="204" t="s">
        <v>132</v>
      </c>
      <c r="I417" s="204"/>
      <c r="J417" s="51">
        <v>5.71</v>
      </c>
    </row>
    <row r="418" spans="1:10" ht="26.25" thickBot="1" x14ac:dyDescent="0.25">
      <c r="A418" s="23"/>
      <c r="B418" s="23"/>
      <c r="C418" s="23"/>
      <c r="D418" s="23"/>
      <c r="E418" s="23"/>
      <c r="F418" s="23"/>
      <c r="G418" s="23" t="s">
        <v>300</v>
      </c>
      <c r="H418" s="50">
        <v>8.1</v>
      </c>
      <c r="I418" s="23" t="s">
        <v>301</v>
      </c>
      <c r="J418" s="24">
        <v>46.25</v>
      </c>
    </row>
    <row r="419" spans="1:10" ht="15" thickTop="1" x14ac:dyDescent="0.2">
      <c r="A419" s="41"/>
      <c r="B419" s="41"/>
      <c r="C419" s="41"/>
      <c r="D419" s="41"/>
      <c r="E419" s="41"/>
      <c r="F419" s="41"/>
      <c r="G419" s="41"/>
      <c r="H419" s="41"/>
      <c r="I419" s="41"/>
      <c r="J419" s="41"/>
    </row>
    <row r="420" spans="1:10" ht="15" x14ac:dyDescent="0.2">
      <c r="A420" s="28" t="s">
        <v>384</v>
      </c>
      <c r="B420" s="39" t="s">
        <v>0</v>
      </c>
      <c r="C420" s="28" t="s">
        <v>1</v>
      </c>
      <c r="D420" s="28" t="s">
        <v>2</v>
      </c>
      <c r="E420" s="206" t="s">
        <v>123</v>
      </c>
      <c r="F420" s="206"/>
      <c r="G420" s="38" t="s">
        <v>3</v>
      </c>
      <c r="H420" s="39" t="s">
        <v>4</v>
      </c>
      <c r="I420" s="39" t="s">
        <v>5</v>
      </c>
      <c r="J420" s="39" t="s">
        <v>6</v>
      </c>
    </row>
    <row r="421" spans="1:10" ht="51" x14ac:dyDescent="0.2">
      <c r="A421" s="29" t="s">
        <v>124</v>
      </c>
      <c r="B421" s="34" t="s">
        <v>153</v>
      </c>
      <c r="C421" s="29" t="s">
        <v>14</v>
      </c>
      <c r="D421" s="29" t="s">
        <v>154</v>
      </c>
      <c r="E421" s="205" t="s">
        <v>206</v>
      </c>
      <c r="F421" s="205"/>
      <c r="G421" s="33" t="s">
        <v>12</v>
      </c>
      <c r="H421" s="40">
        <v>1</v>
      </c>
      <c r="I421" s="35">
        <v>22.68</v>
      </c>
      <c r="J421" s="35">
        <v>22.68</v>
      </c>
    </row>
    <row r="422" spans="1:10" ht="51" x14ac:dyDescent="0.2">
      <c r="A422" s="26" t="s">
        <v>134</v>
      </c>
      <c r="B422" s="43" t="s">
        <v>216</v>
      </c>
      <c r="C422" s="26" t="s">
        <v>14</v>
      </c>
      <c r="D422" s="26" t="s">
        <v>629</v>
      </c>
      <c r="E422" s="211" t="s">
        <v>133</v>
      </c>
      <c r="F422" s="211"/>
      <c r="G422" s="42" t="s">
        <v>25</v>
      </c>
      <c r="H422" s="45">
        <v>2.1299999999999999E-2</v>
      </c>
      <c r="I422" s="44">
        <v>535.13</v>
      </c>
      <c r="J422" s="44">
        <v>11.39</v>
      </c>
    </row>
    <row r="423" spans="1:10" ht="25.5" x14ac:dyDescent="0.2">
      <c r="A423" s="26" t="s">
        <v>134</v>
      </c>
      <c r="B423" s="43" t="s">
        <v>207</v>
      </c>
      <c r="C423" s="26" t="s">
        <v>14</v>
      </c>
      <c r="D423" s="26" t="s">
        <v>208</v>
      </c>
      <c r="E423" s="211" t="s">
        <v>133</v>
      </c>
      <c r="F423" s="211"/>
      <c r="G423" s="42" t="s">
        <v>135</v>
      </c>
      <c r="H423" s="45">
        <v>0.35</v>
      </c>
      <c r="I423" s="44">
        <v>25.22</v>
      </c>
      <c r="J423" s="44">
        <v>8.82</v>
      </c>
    </row>
    <row r="424" spans="1:10" ht="25.5" x14ac:dyDescent="0.2">
      <c r="A424" s="26" t="s">
        <v>134</v>
      </c>
      <c r="B424" s="43" t="s">
        <v>141</v>
      </c>
      <c r="C424" s="26" t="s">
        <v>14</v>
      </c>
      <c r="D424" s="26" t="s">
        <v>142</v>
      </c>
      <c r="E424" s="211" t="s">
        <v>133</v>
      </c>
      <c r="F424" s="211"/>
      <c r="G424" s="42" t="s">
        <v>135</v>
      </c>
      <c r="H424" s="45">
        <v>0.128</v>
      </c>
      <c r="I424" s="44">
        <v>19.3</v>
      </c>
      <c r="J424" s="44">
        <v>2.4700000000000002</v>
      </c>
    </row>
    <row r="425" spans="1:10" ht="25.5" x14ac:dyDescent="0.2">
      <c r="A425" s="25"/>
      <c r="B425" s="25"/>
      <c r="C425" s="25"/>
      <c r="D425" s="25"/>
      <c r="E425" s="25" t="s">
        <v>128</v>
      </c>
      <c r="F425" s="51">
        <v>10.1</v>
      </c>
      <c r="G425" s="25" t="s">
        <v>129</v>
      </c>
      <c r="H425" s="51">
        <v>0</v>
      </c>
      <c r="I425" s="25" t="s">
        <v>130</v>
      </c>
      <c r="J425" s="51">
        <v>10.1</v>
      </c>
    </row>
    <row r="426" spans="1:10" x14ac:dyDescent="0.2">
      <c r="A426" s="25"/>
      <c r="B426" s="25"/>
      <c r="C426" s="25"/>
      <c r="D426" s="25"/>
      <c r="E426" s="25" t="s">
        <v>131</v>
      </c>
      <c r="F426" s="51">
        <v>5.67</v>
      </c>
      <c r="G426" s="25"/>
      <c r="H426" s="204" t="s">
        <v>132</v>
      </c>
      <c r="I426" s="204"/>
      <c r="J426" s="51">
        <v>28.35</v>
      </c>
    </row>
    <row r="427" spans="1:10" ht="26.25" thickBot="1" x14ac:dyDescent="0.25">
      <c r="A427" s="23"/>
      <c r="B427" s="23"/>
      <c r="C427" s="23"/>
      <c r="D427" s="23"/>
      <c r="E427" s="23"/>
      <c r="F427" s="23"/>
      <c r="G427" s="23" t="s">
        <v>300</v>
      </c>
      <c r="H427" s="50">
        <v>8.1</v>
      </c>
      <c r="I427" s="23" t="s">
        <v>301</v>
      </c>
      <c r="J427" s="24">
        <v>229.63</v>
      </c>
    </row>
    <row r="428" spans="1:10" ht="15" thickTop="1" x14ac:dyDescent="0.2">
      <c r="A428" s="41"/>
      <c r="B428" s="41"/>
      <c r="C428" s="41"/>
      <c r="D428" s="41"/>
      <c r="E428" s="41"/>
      <c r="F428" s="41"/>
      <c r="G428" s="41"/>
      <c r="H428" s="41"/>
      <c r="I428" s="41"/>
      <c r="J428" s="41"/>
    </row>
    <row r="429" spans="1:10" ht="15" x14ac:dyDescent="0.2">
      <c r="A429" s="28" t="s">
        <v>385</v>
      </c>
      <c r="B429" s="39" t="s">
        <v>0</v>
      </c>
      <c r="C429" s="28" t="s">
        <v>1</v>
      </c>
      <c r="D429" s="28" t="s">
        <v>2</v>
      </c>
      <c r="E429" s="206" t="s">
        <v>123</v>
      </c>
      <c r="F429" s="206"/>
      <c r="G429" s="38" t="s">
        <v>3</v>
      </c>
      <c r="H429" s="39" t="s">
        <v>4</v>
      </c>
      <c r="I429" s="39" t="s">
        <v>5</v>
      </c>
      <c r="J429" s="39" t="s">
        <v>6</v>
      </c>
    </row>
    <row r="430" spans="1:10" ht="25.5" x14ac:dyDescent="0.2">
      <c r="A430" s="29" t="s">
        <v>124</v>
      </c>
      <c r="B430" s="34" t="s">
        <v>362</v>
      </c>
      <c r="C430" s="29" t="s">
        <v>14</v>
      </c>
      <c r="D430" s="29" t="s">
        <v>363</v>
      </c>
      <c r="E430" s="205" t="s">
        <v>205</v>
      </c>
      <c r="F430" s="205"/>
      <c r="G430" s="33" t="s">
        <v>12</v>
      </c>
      <c r="H430" s="40">
        <v>1</v>
      </c>
      <c r="I430" s="35">
        <v>3.91</v>
      </c>
      <c r="J430" s="35">
        <v>3.91</v>
      </c>
    </row>
    <row r="431" spans="1:10" ht="25.5" x14ac:dyDescent="0.2">
      <c r="A431" s="26" t="s">
        <v>134</v>
      </c>
      <c r="B431" s="43" t="s">
        <v>218</v>
      </c>
      <c r="C431" s="26" t="s">
        <v>14</v>
      </c>
      <c r="D431" s="26" t="s">
        <v>219</v>
      </c>
      <c r="E431" s="211" t="s">
        <v>133</v>
      </c>
      <c r="F431" s="211"/>
      <c r="G431" s="42" t="s">
        <v>135</v>
      </c>
      <c r="H431" s="45">
        <v>6.6600000000000006E-2</v>
      </c>
      <c r="I431" s="44">
        <v>27.44</v>
      </c>
      <c r="J431" s="44">
        <v>1.82</v>
      </c>
    </row>
    <row r="432" spans="1:10" ht="25.5" x14ac:dyDescent="0.2">
      <c r="A432" s="26" t="s">
        <v>134</v>
      </c>
      <c r="B432" s="43" t="s">
        <v>141</v>
      </c>
      <c r="C432" s="26" t="s">
        <v>14</v>
      </c>
      <c r="D432" s="26" t="s">
        <v>142</v>
      </c>
      <c r="E432" s="211" t="s">
        <v>133</v>
      </c>
      <c r="F432" s="211"/>
      <c r="G432" s="42" t="s">
        <v>135</v>
      </c>
      <c r="H432" s="45">
        <v>2.2200000000000001E-2</v>
      </c>
      <c r="I432" s="44">
        <v>19.3</v>
      </c>
      <c r="J432" s="44">
        <v>0.42</v>
      </c>
    </row>
    <row r="433" spans="1:10" x14ac:dyDescent="0.2">
      <c r="A433" s="27" t="s">
        <v>126</v>
      </c>
      <c r="B433" s="47" t="s">
        <v>243</v>
      </c>
      <c r="C433" s="27" t="s">
        <v>14</v>
      </c>
      <c r="D433" s="27" t="s">
        <v>244</v>
      </c>
      <c r="E433" s="207" t="s">
        <v>139</v>
      </c>
      <c r="F433" s="207"/>
      <c r="G433" s="46" t="s">
        <v>170</v>
      </c>
      <c r="H433" s="49">
        <v>0.1666</v>
      </c>
      <c r="I433" s="48">
        <v>10.050000000000001</v>
      </c>
      <c r="J433" s="48">
        <v>1.67</v>
      </c>
    </row>
    <row r="434" spans="1:10" ht="25.5" x14ac:dyDescent="0.2">
      <c r="A434" s="25"/>
      <c r="B434" s="25"/>
      <c r="C434" s="25"/>
      <c r="D434" s="25"/>
      <c r="E434" s="25" t="s">
        <v>128</v>
      </c>
      <c r="F434" s="51">
        <v>1.66</v>
      </c>
      <c r="G434" s="25" t="s">
        <v>129</v>
      </c>
      <c r="H434" s="51">
        <v>0</v>
      </c>
      <c r="I434" s="25" t="s">
        <v>130</v>
      </c>
      <c r="J434" s="51">
        <v>1.66</v>
      </c>
    </row>
    <row r="435" spans="1:10" x14ac:dyDescent="0.2">
      <c r="A435" s="25"/>
      <c r="B435" s="25"/>
      <c r="C435" s="25"/>
      <c r="D435" s="25"/>
      <c r="E435" s="25" t="s">
        <v>131</v>
      </c>
      <c r="F435" s="51">
        <v>0.97</v>
      </c>
      <c r="G435" s="25"/>
      <c r="H435" s="204" t="s">
        <v>132</v>
      </c>
      <c r="I435" s="204"/>
      <c r="J435" s="51">
        <v>4.88</v>
      </c>
    </row>
    <row r="436" spans="1:10" ht="26.25" thickBot="1" x14ac:dyDescent="0.25">
      <c r="A436" s="23"/>
      <c r="B436" s="23"/>
      <c r="C436" s="23"/>
      <c r="D436" s="23"/>
      <c r="E436" s="23"/>
      <c r="F436" s="23"/>
      <c r="G436" s="23" t="s">
        <v>300</v>
      </c>
      <c r="H436" s="50">
        <v>8.1</v>
      </c>
      <c r="I436" s="23" t="s">
        <v>301</v>
      </c>
      <c r="J436" s="24">
        <v>39.520000000000003</v>
      </c>
    </row>
    <row r="437" spans="1:10" ht="15" thickTop="1" x14ac:dyDescent="0.2">
      <c r="A437" s="41"/>
      <c r="B437" s="41"/>
      <c r="C437" s="41"/>
      <c r="D437" s="41"/>
      <c r="E437" s="41"/>
      <c r="F437" s="41"/>
      <c r="G437" s="41"/>
      <c r="H437" s="41"/>
      <c r="I437" s="41"/>
      <c r="J437" s="41"/>
    </row>
    <row r="438" spans="1:10" ht="15" x14ac:dyDescent="0.2">
      <c r="A438" s="28" t="s">
        <v>386</v>
      </c>
      <c r="B438" s="39" t="s">
        <v>0</v>
      </c>
      <c r="C438" s="28" t="s">
        <v>1</v>
      </c>
      <c r="D438" s="28" t="s">
        <v>2</v>
      </c>
      <c r="E438" s="206" t="s">
        <v>123</v>
      </c>
      <c r="F438" s="206"/>
      <c r="G438" s="38" t="s">
        <v>3</v>
      </c>
      <c r="H438" s="39" t="s">
        <v>4</v>
      </c>
      <c r="I438" s="39" t="s">
        <v>5</v>
      </c>
      <c r="J438" s="39" t="s">
        <v>6</v>
      </c>
    </row>
    <row r="439" spans="1:10" ht="25.5" x14ac:dyDescent="0.2">
      <c r="A439" s="29" t="s">
        <v>124</v>
      </c>
      <c r="B439" s="34" t="s">
        <v>335</v>
      </c>
      <c r="C439" s="29" t="s">
        <v>18</v>
      </c>
      <c r="D439" s="29" t="s">
        <v>336</v>
      </c>
      <c r="E439" s="205" t="s">
        <v>610</v>
      </c>
      <c r="F439" s="205"/>
      <c r="G439" s="33" t="s">
        <v>12</v>
      </c>
      <c r="H439" s="40">
        <v>1</v>
      </c>
      <c r="I439" s="35">
        <v>17.989999999999998</v>
      </c>
      <c r="J439" s="35">
        <v>17.989999999999998</v>
      </c>
    </row>
    <row r="440" spans="1:10" ht="25.5" x14ac:dyDescent="0.2">
      <c r="A440" s="26" t="s">
        <v>134</v>
      </c>
      <c r="B440" s="43" t="s">
        <v>185</v>
      </c>
      <c r="C440" s="26" t="s">
        <v>18</v>
      </c>
      <c r="D440" s="26" t="s">
        <v>186</v>
      </c>
      <c r="E440" s="211" t="s">
        <v>187</v>
      </c>
      <c r="F440" s="211"/>
      <c r="G440" s="42" t="s">
        <v>188</v>
      </c>
      <c r="H440" s="45">
        <v>0.25</v>
      </c>
      <c r="I440" s="44">
        <v>3.73</v>
      </c>
      <c r="J440" s="44">
        <v>0.93</v>
      </c>
    </row>
    <row r="441" spans="1:10" ht="25.5" x14ac:dyDescent="0.2">
      <c r="A441" s="26" t="s">
        <v>134</v>
      </c>
      <c r="B441" s="43" t="s">
        <v>611</v>
      </c>
      <c r="C441" s="26" t="s">
        <v>18</v>
      </c>
      <c r="D441" s="26" t="s">
        <v>612</v>
      </c>
      <c r="E441" s="211" t="s">
        <v>187</v>
      </c>
      <c r="F441" s="211"/>
      <c r="G441" s="42" t="s">
        <v>188</v>
      </c>
      <c r="H441" s="45">
        <v>0.35</v>
      </c>
      <c r="I441" s="44">
        <v>3.79</v>
      </c>
      <c r="J441" s="44">
        <v>1.32</v>
      </c>
    </row>
    <row r="442" spans="1:10" x14ac:dyDescent="0.2">
      <c r="A442" s="27" t="s">
        <v>126</v>
      </c>
      <c r="B442" s="47" t="s">
        <v>613</v>
      </c>
      <c r="C442" s="27" t="s">
        <v>18</v>
      </c>
      <c r="D442" s="27" t="s">
        <v>614</v>
      </c>
      <c r="E442" s="207" t="s">
        <v>139</v>
      </c>
      <c r="F442" s="207"/>
      <c r="G442" s="46" t="s">
        <v>615</v>
      </c>
      <c r="H442" s="49">
        <v>0.72</v>
      </c>
      <c r="I442" s="48">
        <v>6.72</v>
      </c>
      <c r="J442" s="48">
        <v>4.83</v>
      </c>
    </row>
    <row r="443" spans="1:10" ht="25.5" x14ac:dyDescent="0.2">
      <c r="A443" s="27" t="s">
        <v>126</v>
      </c>
      <c r="B443" s="47" t="s">
        <v>220</v>
      </c>
      <c r="C443" s="27" t="s">
        <v>14</v>
      </c>
      <c r="D443" s="27" t="s">
        <v>616</v>
      </c>
      <c r="E443" s="207" t="s">
        <v>139</v>
      </c>
      <c r="F443" s="207"/>
      <c r="G443" s="46" t="s">
        <v>13</v>
      </c>
      <c r="H443" s="49">
        <v>0.5</v>
      </c>
      <c r="I443" s="48">
        <v>0.93</v>
      </c>
      <c r="J443" s="48">
        <v>0.46</v>
      </c>
    </row>
    <row r="444" spans="1:10" x14ac:dyDescent="0.2">
      <c r="A444" s="27" t="s">
        <v>126</v>
      </c>
      <c r="B444" s="47" t="s">
        <v>617</v>
      </c>
      <c r="C444" s="27" t="s">
        <v>14</v>
      </c>
      <c r="D444" s="27" t="s">
        <v>618</v>
      </c>
      <c r="E444" s="207" t="s">
        <v>191</v>
      </c>
      <c r="F444" s="207"/>
      <c r="G444" s="46" t="s">
        <v>135</v>
      </c>
      <c r="H444" s="49">
        <v>0.35</v>
      </c>
      <c r="I444" s="48">
        <v>20.18</v>
      </c>
      <c r="J444" s="48">
        <v>7.06</v>
      </c>
    </row>
    <row r="445" spans="1:10" x14ac:dyDescent="0.2">
      <c r="A445" s="27" t="s">
        <v>126</v>
      </c>
      <c r="B445" s="47" t="s">
        <v>193</v>
      </c>
      <c r="C445" s="27" t="s">
        <v>14</v>
      </c>
      <c r="D445" s="27" t="s">
        <v>590</v>
      </c>
      <c r="E445" s="207" t="s">
        <v>191</v>
      </c>
      <c r="F445" s="207"/>
      <c r="G445" s="46" t="s">
        <v>135</v>
      </c>
      <c r="H445" s="49">
        <v>0.25</v>
      </c>
      <c r="I445" s="48">
        <v>13.57</v>
      </c>
      <c r="J445" s="48">
        <v>3.39</v>
      </c>
    </row>
    <row r="446" spans="1:10" ht="25.5" x14ac:dyDescent="0.2">
      <c r="A446" s="25"/>
      <c r="B446" s="25"/>
      <c r="C446" s="25"/>
      <c r="D446" s="25"/>
      <c r="E446" s="25" t="s">
        <v>128</v>
      </c>
      <c r="F446" s="51">
        <v>10.45</v>
      </c>
      <c r="G446" s="25" t="s">
        <v>129</v>
      </c>
      <c r="H446" s="51">
        <v>0</v>
      </c>
      <c r="I446" s="25" t="s">
        <v>130</v>
      </c>
      <c r="J446" s="51">
        <v>10.45</v>
      </c>
    </row>
    <row r="447" spans="1:10" x14ac:dyDescent="0.2">
      <c r="A447" s="25"/>
      <c r="B447" s="25"/>
      <c r="C447" s="25"/>
      <c r="D447" s="25"/>
      <c r="E447" s="25" t="s">
        <v>131</v>
      </c>
      <c r="F447" s="51">
        <v>4.49</v>
      </c>
      <c r="G447" s="25"/>
      <c r="H447" s="204" t="s">
        <v>132</v>
      </c>
      <c r="I447" s="204"/>
      <c r="J447" s="51">
        <v>22.48</v>
      </c>
    </row>
    <row r="448" spans="1:10" ht="26.25" thickBot="1" x14ac:dyDescent="0.25">
      <c r="A448" s="23"/>
      <c r="B448" s="23"/>
      <c r="C448" s="23"/>
      <c r="D448" s="23"/>
      <c r="E448" s="23"/>
      <c r="F448" s="23"/>
      <c r="G448" s="23" t="s">
        <v>300</v>
      </c>
      <c r="H448" s="50">
        <v>8.1</v>
      </c>
      <c r="I448" s="23" t="s">
        <v>301</v>
      </c>
      <c r="J448" s="24">
        <v>182.08</v>
      </c>
    </row>
    <row r="449" spans="1:10" ht="15" thickTop="1" x14ac:dyDescent="0.2">
      <c r="A449" s="41"/>
      <c r="B449" s="41"/>
      <c r="C449" s="41"/>
      <c r="D449" s="41"/>
      <c r="E449" s="41"/>
      <c r="F449" s="41"/>
      <c r="G449" s="41"/>
      <c r="H449" s="41"/>
      <c r="I449" s="41"/>
      <c r="J449" s="41"/>
    </row>
    <row r="450" spans="1:10" ht="15" x14ac:dyDescent="0.2">
      <c r="A450" s="28" t="s">
        <v>387</v>
      </c>
      <c r="B450" s="39" t="s">
        <v>0</v>
      </c>
      <c r="C450" s="28" t="s">
        <v>1</v>
      </c>
      <c r="D450" s="28" t="s">
        <v>2</v>
      </c>
      <c r="E450" s="206" t="s">
        <v>123</v>
      </c>
      <c r="F450" s="206"/>
      <c r="G450" s="38" t="s">
        <v>3</v>
      </c>
      <c r="H450" s="39" t="s">
        <v>4</v>
      </c>
      <c r="I450" s="39" t="s">
        <v>5</v>
      </c>
      <c r="J450" s="39" t="s">
        <v>6</v>
      </c>
    </row>
    <row r="451" spans="1:10" ht="25.5" x14ac:dyDescent="0.2">
      <c r="A451" s="29" t="s">
        <v>124</v>
      </c>
      <c r="B451" s="34" t="s">
        <v>60</v>
      </c>
      <c r="C451" s="29" t="s">
        <v>14</v>
      </c>
      <c r="D451" s="29" t="s">
        <v>338</v>
      </c>
      <c r="E451" s="205" t="s">
        <v>205</v>
      </c>
      <c r="F451" s="205"/>
      <c r="G451" s="33" t="s">
        <v>12</v>
      </c>
      <c r="H451" s="40">
        <v>1</v>
      </c>
      <c r="I451" s="35">
        <v>12.44</v>
      </c>
      <c r="J451" s="35">
        <v>12.44</v>
      </c>
    </row>
    <row r="452" spans="1:10" ht="25.5" x14ac:dyDescent="0.2">
      <c r="A452" s="26" t="s">
        <v>134</v>
      </c>
      <c r="B452" s="43" t="s">
        <v>218</v>
      </c>
      <c r="C452" s="26" t="s">
        <v>14</v>
      </c>
      <c r="D452" s="26" t="s">
        <v>219</v>
      </c>
      <c r="E452" s="211" t="s">
        <v>133</v>
      </c>
      <c r="F452" s="211"/>
      <c r="G452" s="42" t="s">
        <v>135</v>
      </c>
      <c r="H452" s="45">
        <v>0.16309999999999999</v>
      </c>
      <c r="I452" s="44">
        <v>27.44</v>
      </c>
      <c r="J452" s="44">
        <v>4.47</v>
      </c>
    </row>
    <row r="453" spans="1:10" ht="25.5" x14ac:dyDescent="0.2">
      <c r="A453" s="26" t="s">
        <v>134</v>
      </c>
      <c r="B453" s="43" t="s">
        <v>141</v>
      </c>
      <c r="C453" s="26" t="s">
        <v>14</v>
      </c>
      <c r="D453" s="26" t="s">
        <v>142</v>
      </c>
      <c r="E453" s="211" t="s">
        <v>133</v>
      </c>
      <c r="F453" s="211"/>
      <c r="G453" s="42" t="s">
        <v>135</v>
      </c>
      <c r="H453" s="45">
        <v>5.4399999999999997E-2</v>
      </c>
      <c r="I453" s="44">
        <v>19.3</v>
      </c>
      <c r="J453" s="44">
        <v>1.04</v>
      </c>
    </row>
    <row r="454" spans="1:10" x14ac:dyDescent="0.2">
      <c r="A454" s="27" t="s">
        <v>126</v>
      </c>
      <c r="B454" s="47" t="s">
        <v>221</v>
      </c>
      <c r="C454" s="27" t="s">
        <v>14</v>
      </c>
      <c r="D454" s="27" t="s">
        <v>619</v>
      </c>
      <c r="E454" s="207" t="s">
        <v>139</v>
      </c>
      <c r="F454" s="207"/>
      <c r="G454" s="46" t="s">
        <v>170</v>
      </c>
      <c r="H454" s="49">
        <v>0.22850000000000001</v>
      </c>
      <c r="I454" s="48">
        <v>30.34</v>
      </c>
      <c r="J454" s="48">
        <v>6.93</v>
      </c>
    </row>
    <row r="455" spans="1:10" ht="25.5" x14ac:dyDescent="0.2">
      <c r="A455" s="25"/>
      <c r="B455" s="25"/>
      <c r="C455" s="25"/>
      <c r="D455" s="25"/>
      <c r="E455" s="25" t="s">
        <v>128</v>
      </c>
      <c r="F455" s="51">
        <v>4.09</v>
      </c>
      <c r="G455" s="25" t="s">
        <v>129</v>
      </c>
      <c r="H455" s="51">
        <v>0</v>
      </c>
      <c r="I455" s="25" t="s">
        <v>130</v>
      </c>
      <c r="J455" s="51">
        <v>4.09</v>
      </c>
    </row>
    <row r="456" spans="1:10" x14ac:dyDescent="0.2">
      <c r="A456" s="25"/>
      <c r="B456" s="25"/>
      <c r="C456" s="25"/>
      <c r="D456" s="25"/>
      <c r="E456" s="25" t="s">
        <v>131</v>
      </c>
      <c r="F456" s="51">
        <v>3.11</v>
      </c>
      <c r="G456" s="25"/>
      <c r="H456" s="204" t="s">
        <v>132</v>
      </c>
      <c r="I456" s="204"/>
      <c r="J456" s="51">
        <v>15.55</v>
      </c>
    </row>
    <row r="457" spans="1:10" ht="26.25" thickBot="1" x14ac:dyDescent="0.25">
      <c r="A457" s="23"/>
      <c r="B457" s="23"/>
      <c r="C457" s="23"/>
      <c r="D457" s="23"/>
      <c r="E457" s="23"/>
      <c r="F457" s="23"/>
      <c r="G457" s="23" t="s">
        <v>300</v>
      </c>
      <c r="H457" s="50">
        <v>8.1</v>
      </c>
      <c r="I457" s="23" t="s">
        <v>301</v>
      </c>
      <c r="J457" s="24">
        <v>125.95</v>
      </c>
    </row>
    <row r="458" spans="1:10" ht="15" thickTop="1" x14ac:dyDescent="0.2">
      <c r="A458" s="41"/>
      <c r="B458" s="41"/>
      <c r="C458" s="41"/>
      <c r="D458" s="41"/>
      <c r="E458" s="41"/>
      <c r="F458" s="41"/>
      <c r="G458" s="41"/>
      <c r="H458" s="41"/>
      <c r="I458" s="41"/>
      <c r="J458" s="41"/>
    </row>
    <row r="459" spans="1:10" x14ac:dyDescent="0.2">
      <c r="A459" s="30" t="s">
        <v>388</v>
      </c>
      <c r="B459" s="30"/>
      <c r="C459" s="30"/>
      <c r="D459" s="30" t="s">
        <v>343</v>
      </c>
      <c r="E459" s="30"/>
      <c r="F459" s="216"/>
      <c r="G459" s="216"/>
      <c r="H459" s="31"/>
      <c r="I459" s="30"/>
      <c r="J459" s="32">
        <v>3442.18</v>
      </c>
    </row>
    <row r="460" spans="1:10" ht="15" x14ac:dyDescent="0.2">
      <c r="A460" s="28" t="s">
        <v>389</v>
      </c>
      <c r="B460" s="39" t="s">
        <v>0</v>
      </c>
      <c r="C460" s="28" t="s">
        <v>1</v>
      </c>
      <c r="D460" s="28" t="s">
        <v>2</v>
      </c>
      <c r="E460" s="206" t="s">
        <v>123</v>
      </c>
      <c r="F460" s="206"/>
      <c r="G460" s="38" t="s">
        <v>3</v>
      </c>
      <c r="H460" s="39" t="s">
        <v>4</v>
      </c>
      <c r="I460" s="39" t="s">
        <v>5</v>
      </c>
      <c r="J460" s="39" t="s">
        <v>6</v>
      </c>
    </row>
    <row r="461" spans="1:10" ht="25.5" x14ac:dyDescent="0.2">
      <c r="A461" s="29" t="s">
        <v>124</v>
      </c>
      <c r="B461" s="34" t="s">
        <v>345</v>
      </c>
      <c r="C461" s="29" t="s">
        <v>18</v>
      </c>
      <c r="D461" s="29" t="s">
        <v>346</v>
      </c>
      <c r="E461" s="205" t="s">
        <v>623</v>
      </c>
      <c r="F461" s="205"/>
      <c r="G461" s="33" t="s">
        <v>12</v>
      </c>
      <c r="H461" s="40">
        <v>1</v>
      </c>
      <c r="I461" s="35">
        <v>81.09</v>
      </c>
      <c r="J461" s="35">
        <v>81.09</v>
      </c>
    </row>
    <row r="462" spans="1:10" ht="25.5" x14ac:dyDescent="0.2">
      <c r="A462" s="27" t="s">
        <v>126</v>
      </c>
      <c r="B462" s="47" t="s">
        <v>624</v>
      </c>
      <c r="C462" s="27" t="s">
        <v>18</v>
      </c>
      <c r="D462" s="27" t="s">
        <v>625</v>
      </c>
      <c r="E462" s="207" t="s">
        <v>289</v>
      </c>
      <c r="F462" s="207"/>
      <c r="G462" s="46" t="s">
        <v>12</v>
      </c>
      <c r="H462" s="49">
        <v>1</v>
      </c>
      <c r="I462" s="48">
        <v>81.09</v>
      </c>
      <c r="J462" s="48">
        <v>81.09</v>
      </c>
    </row>
    <row r="463" spans="1:10" ht="25.5" x14ac:dyDescent="0.2">
      <c r="A463" s="25"/>
      <c r="B463" s="25"/>
      <c r="C463" s="25"/>
      <c r="D463" s="25"/>
      <c r="E463" s="25" t="s">
        <v>128</v>
      </c>
      <c r="F463" s="51">
        <v>0</v>
      </c>
      <c r="G463" s="25" t="s">
        <v>129</v>
      </c>
      <c r="H463" s="51">
        <v>0</v>
      </c>
      <c r="I463" s="25" t="s">
        <v>130</v>
      </c>
      <c r="J463" s="51">
        <v>0</v>
      </c>
    </row>
    <row r="464" spans="1:10" x14ac:dyDescent="0.2">
      <c r="A464" s="25"/>
      <c r="B464" s="25"/>
      <c r="C464" s="25"/>
      <c r="D464" s="25"/>
      <c r="E464" s="25" t="s">
        <v>131</v>
      </c>
      <c r="F464" s="51">
        <v>20.27</v>
      </c>
      <c r="G464" s="25"/>
      <c r="H464" s="204" t="s">
        <v>132</v>
      </c>
      <c r="I464" s="204"/>
      <c r="J464" s="51">
        <v>101.36</v>
      </c>
    </row>
    <row r="465" spans="1:10" ht="26.25" thickBot="1" x14ac:dyDescent="0.25">
      <c r="A465" s="23"/>
      <c r="B465" s="23"/>
      <c r="C465" s="23"/>
      <c r="D465" s="23"/>
      <c r="E465" s="23"/>
      <c r="F465" s="23"/>
      <c r="G465" s="23" t="s">
        <v>300</v>
      </c>
      <c r="H465" s="50">
        <v>33.96</v>
      </c>
      <c r="I465" s="23" t="s">
        <v>301</v>
      </c>
      <c r="J465" s="24">
        <v>3442.18</v>
      </c>
    </row>
    <row r="466" spans="1:10" ht="15" thickTop="1" x14ac:dyDescent="0.2">
      <c r="A466" s="41"/>
      <c r="B466" s="41"/>
      <c r="C466" s="41"/>
      <c r="D466" s="41"/>
      <c r="E466" s="41"/>
      <c r="F466" s="41"/>
      <c r="G466" s="41"/>
      <c r="H466" s="41"/>
      <c r="I466" s="41"/>
      <c r="J466" s="41"/>
    </row>
    <row r="467" spans="1:10" x14ac:dyDescent="0.2">
      <c r="A467" s="30" t="s">
        <v>390</v>
      </c>
      <c r="B467" s="30"/>
      <c r="C467" s="30"/>
      <c r="D467" s="30" t="s">
        <v>63</v>
      </c>
      <c r="E467" s="30"/>
      <c r="F467" s="216"/>
      <c r="G467" s="216"/>
      <c r="H467" s="31"/>
      <c r="I467" s="30"/>
      <c r="J467" s="32">
        <v>1460.28</v>
      </c>
    </row>
    <row r="468" spans="1:10" ht="15" x14ac:dyDescent="0.2">
      <c r="A468" s="28" t="s">
        <v>391</v>
      </c>
      <c r="B468" s="39" t="s">
        <v>0</v>
      </c>
      <c r="C468" s="28" t="s">
        <v>1</v>
      </c>
      <c r="D468" s="28" t="s">
        <v>2</v>
      </c>
      <c r="E468" s="206" t="s">
        <v>123</v>
      </c>
      <c r="F468" s="206"/>
      <c r="G468" s="38" t="s">
        <v>3</v>
      </c>
      <c r="H468" s="39" t="s">
        <v>4</v>
      </c>
      <c r="I468" s="39" t="s">
        <v>5</v>
      </c>
      <c r="J468" s="39" t="s">
        <v>6</v>
      </c>
    </row>
    <row r="469" spans="1:10" ht="25.5" x14ac:dyDescent="0.2">
      <c r="A469" s="29" t="s">
        <v>124</v>
      </c>
      <c r="B469" s="34" t="s">
        <v>340</v>
      </c>
      <c r="C469" s="29" t="s">
        <v>18</v>
      </c>
      <c r="D469" s="29" t="s">
        <v>341</v>
      </c>
      <c r="E469" s="205" t="s">
        <v>620</v>
      </c>
      <c r="F469" s="205"/>
      <c r="G469" s="33" t="s">
        <v>12</v>
      </c>
      <c r="H469" s="40">
        <v>1</v>
      </c>
      <c r="I469" s="35">
        <v>695.38</v>
      </c>
      <c r="J469" s="35">
        <v>695.38</v>
      </c>
    </row>
    <row r="470" spans="1:10" ht="25.5" x14ac:dyDescent="0.2">
      <c r="A470" s="27" t="s">
        <v>126</v>
      </c>
      <c r="B470" s="47" t="s">
        <v>621</v>
      </c>
      <c r="C470" s="27" t="s">
        <v>18</v>
      </c>
      <c r="D470" s="27" t="s">
        <v>622</v>
      </c>
      <c r="E470" s="207" t="s">
        <v>289</v>
      </c>
      <c r="F470" s="207"/>
      <c r="G470" s="46" t="s">
        <v>12</v>
      </c>
      <c r="H470" s="49">
        <v>1</v>
      </c>
      <c r="I470" s="48">
        <v>695.38</v>
      </c>
      <c r="J470" s="48">
        <v>695.38</v>
      </c>
    </row>
    <row r="471" spans="1:10" ht="25.5" x14ac:dyDescent="0.2">
      <c r="A471" s="25"/>
      <c r="B471" s="25"/>
      <c r="C471" s="25"/>
      <c r="D471" s="25"/>
      <c r="E471" s="25" t="s">
        <v>128</v>
      </c>
      <c r="F471" s="51">
        <v>0</v>
      </c>
      <c r="G471" s="25" t="s">
        <v>129</v>
      </c>
      <c r="H471" s="51">
        <v>0</v>
      </c>
      <c r="I471" s="25" t="s">
        <v>130</v>
      </c>
      <c r="J471" s="51">
        <v>0</v>
      </c>
    </row>
    <row r="472" spans="1:10" x14ac:dyDescent="0.2">
      <c r="A472" s="25"/>
      <c r="B472" s="25"/>
      <c r="C472" s="25"/>
      <c r="D472" s="25"/>
      <c r="E472" s="25" t="s">
        <v>131</v>
      </c>
      <c r="F472" s="51">
        <v>173.84</v>
      </c>
      <c r="G472" s="25"/>
      <c r="H472" s="204" t="s">
        <v>132</v>
      </c>
      <c r="I472" s="204"/>
      <c r="J472" s="51">
        <v>869.22</v>
      </c>
    </row>
    <row r="473" spans="1:10" ht="26.25" thickBot="1" x14ac:dyDescent="0.25">
      <c r="A473" s="23"/>
      <c r="B473" s="23"/>
      <c r="C473" s="23"/>
      <c r="D473" s="23"/>
      <c r="E473" s="23"/>
      <c r="F473" s="23"/>
      <c r="G473" s="23" t="s">
        <v>300</v>
      </c>
      <c r="H473" s="50">
        <v>1.68</v>
      </c>
      <c r="I473" s="23" t="s">
        <v>301</v>
      </c>
      <c r="J473" s="24">
        <v>1460.28</v>
      </c>
    </row>
    <row r="474" spans="1:10" ht="15" thickTop="1" x14ac:dyDescent="0.2">
      <c r="A474" s="41"/>
      <c r="B474" s="41"/>
      <c r="C474" s="41"/>
      <c r="D474" s="41"/>
      <c r="E474" s="41"/>
      <c r="F474" s="41"/>
      <c r="G474" s="41"/>
      <c r="H474" s="41"/>
      <c r="I474" s="41"/>
      <c r="J474" s="41"/>
    </row>
    <row r="475" spans="1:10" x14ac:dyDescent="0.2">
      <c r="A475" s="30" t="s">
        <v>37</v>
      </c>
      <c r="B475" s="30"/>
      <c r="C475" s="30"/>
      <c r="D475" s="30" t="s">
        <v>392</v>
      </c>
      <c r="E475" s="30"/>
      <c r="F475" s="216"/>
      <c r="G475" s="216"/>
      <c r="H475" s="31"/>
      <c r="I475" s="30"/>
      <c r="J475" s="32">
        <v>32189.62</v>
      </c>
    </row>
    <row r="476" spans="1:10" x14ac:dyDescent="0.2">
      <c r="A476" s="30" t="s">
        <v>393</v>
      </c>
      <c r="B476" s="30"/>
      <c r="C476" s="30"/>
      <c r="D476" s="30" t="s">
        <v>394</v>
      </c>
      <c r="E476" s="30"/>
      <c r="F476" s="216"/>
      <c r="G476" s="216"/>
      <c r="H476" s="31"/>
      <c r="I476" s="30"/>
      <c r="J476" s="32">
        <v>1589.79</v>
      </c>
    </row>
    <row r="477" spans="1:10" ht="15" x14ac:dyDescent="0.2">
      <c r="A477" s="28" t="s">
        <v>38</v>
      </c>
      <c r="B477" s="39" t="s">
        <v>0</v>
      </c>
      <c r="C477" s="28" t="s">
        <v>1</v>
      </c>
      <c r="D477" s="28" t="s">
        <v>2</v>
      </c>
      <c r="E477" s="206" t="s">
        <v>123</v>
      </c>
      <c r="F477" s="206"/>
      <c r="G477" s="38" t="s">
        <v>3</v>
      </c>
      <c r="H477" s="39" t="s">
        <v>4</v>
      </c>
      <c r="I477" s="39" t="s">
        <v>5</v>
      </c>
      <c r="J477" s="39" t="s">
        <v>6</v>
      </c>
    </row>
    <row r="478" spans="1:10" ht="25.5" x14ac:dyDescent="0.2">
      <c r="A478" s="29" t="s">
        <v>124</v>
      </c>
      <c r="B478" s="34" t="s">
        <v>395</v>
      </c>
      <c r="C478" s="29" t="s">
        <v>396</v>
      </c>
      <c r="D478" s="29" t="s">
        <v>397</v>
      </c>
      <c r="E478" s="205">
        <v>7</v>
      </c>
      <c r="F478" s="205"/>
      <c r="G478" s="33" t="s">
        <v>43</v>
      </c>
      <c r="H478" s="40">
        <v>1</v>
      </c>
      <c r="I478" s="35">
        <v>8.98</v>
      </c>
      <c r="J478" s="35">
        <v>8.98</v>
      </c>
    </row>
    <row r="479" spans="1:10" ht="25.5" x14ac:dyDescent="0.2">
      <c r="A479" s="27" t="s">
        <v>126</v>
      </c>
      <c r="B479" s="47" t="s">
        <v>630</v>
      </c>
      <c r="C479" s="27" t="s">
        <v>396</v>
      </c>
      <c r="D479" s="27" t="s">
        <v>631</v>
      </c>
      <c r="E479" s="207" t="s">
        <v>191</v>
      </c>
      <c r="F479" s="207"/>
      <c r="G479" s="46" t="s">
        <v>188</v>
      </c>
      <c r="H479" s="49">
        <v>0.17</v>
      </c>
      <c r="I479" s="48">
        <v>15.17</v>
      </c>
      <c r="J479" s="48">
        <v>2.57</v>
      </c>
    </row>
    <row r="480" spans="1:10" ht="25.5" x14ac:dyDescent="0.2">
      <c r="A480" s="27" t="s">
        <v>126</v>
      </c>
      <c r="B480" s="47" t="s">
        <v>632</v>
      </c>
      <c r="C480" s="27" t="s">
        <v>396</v>
      </c>
      <c r="D480" s="27" t="s">
        <v>231</v>
      </c>
      <c r="E480" s="207" t="s">
        <v>191</v>
      </c>
      <c r="F480" s="207"/>
      <c r="G480" s="46" t="s">
        <v>188</v>
      </c>
      <c r="H480" s="49">
        <v>0.17</v>
      </c>
      <c r="I480" s="48">
        <v>22.3</v>
      </c>
      <c r="J480" s="48">
        <v>3.79</v>
      </c>
    </row>
    <row r="481" spans="1:10" ht="25.5" x14ac:dyDescent="0.2">
      <c r="A481" s="27" t="s">
        <v>126</v>
      </c>
      <c r="B481" s="47" t="s">
        <v>633</v>
      </c>
      <c r="C481" s="27" t="s">
        <v>396</v>
      </c>
      <c r="D481" s="27" t="s">
        <v>634</v>
      </c>
      <c r="E481" s="207" t="s">
        <v>139</v>
      </c>
      <c r="F481" s="207"/>
      <c r="G481" s="46" t="s">
        <v>42</v>
      </c>
      <c r="H481" s="49">
        <v>1</v>
      </c>
      <c r="I481" s="48">
        <v>2.62</v>
      </c>
      <c r="J481" s="48">
        <v>2.62</v>
      </c>
    </row>
    <row r="482" spans="1:10" ht="25.5" x14ac:dyDescent="0.2">
      <c r="A482" s="25"/>
      <c r="B482" s="25"/>
      <c r="C482" s="25"/>
      <c r="D482" s="25"/>
      <c r="E482" s="25" t="s">
        <v>128</v>
      </c>
      <c r="F482" s="51">
        <v>6.36</v>
      </c>
      <c r="G482" s="25" t="s">
        <v>129</v>
      </c>
      <c r="H482" s="51">
        <v>0</v>
      </c>
      <c r="I482" s="25" t="s">
        <v>130</v>
      </c>
      <c r="J482" s="51">
        <v>6.36</v>
      </c>
    </row>
    <row r="483" spans="1:10" x14ac:dyDescent="0.2">
      <c r="A483" s="25"/>
      <c r="B483" s="25"/>
      <c r="C483" s="25"/>
      <c r="D483" s="25"/>
      <c r="E483" s="25" t="s">
        <v>131</v>
      </c>
      <c r="F483" s="51">
        <v>2.2400000000000002</v>
      </c>
      <c r="G483" s="25"/>
      <c r="H483" s="204" t="s">
        <v>132</v>
      </c>
      <c r="I483" s="204"/>
      <c r="J483" s="51">
        <v>11.22</v>
      </c>
    </row>
    <row r="484" spans="1:10" ht="26.25" thickBot="1" x14ac:dyDescent="0.25">
      <c r="A484" s="23"/>
      <c r="B484" s="23"/>
      <c r="C484" s="23"/>
      <c r="D484" s="23"/>
      <c r="E484" s="23"/>
      <c r="F484" s="23"/>
      <c r="G484" s="23" t="s">
        <v>300</v>
      </c>
      <c r="H484" s="50">
        <v>131.80000000000001</v>
      </c>
      <c r="I484" s="23" t="s">
        <v>301</v>
      </c>
      <c r="J484" s="24">
        <v>1478.79</v>
      </c>
    </row>
    <row r="485" spans="1:10" ht="15" thickTop="1" x14ac:dyDescent="0.2">
      <c r="A485" s="41"/>
      <c r="B485" s="41"/>
      <c r="C485" s="41"/>
      <c r="D485" s="41"/>
      <c r="E485" s="41"/>
      <c r="F485" s="41"/>
      <c r="G485" s="41"/>
      <c r="H485" s="41"/>
      <c r="I485" s="41"/>
      <c r="J485" s="41"/>
    </row>
    <row r="486" spans="1:10" ht="15" x14ac:dyDescent="0.2">
      <c r="A486" s="28" t="s">
        <v>39</v>
      </c>
      <c r="B486" s="39" t="s">
        <v>0</v>
      </c>
      <c r="C486" s="28" t="s">
        <v>1</v>
      </c>
      <c r="D486" s="28" t="s">
        <v>2</v>
      </c>
      <c r="E486" s="206" t="s">
        <v>123</v>
      </c>
      <c r="F486" s="206"/>
      <c r="G486" s="38" t="s">
        <v>3</v>
      </c>
      <c r="H486" s="39" t="s">
        <v>4</v>
      </c>
      <c r="I486" s="39" t="s">
        <v>5</v>
      </c>
      <c r="J486" s="39" t="s">
        <v>6</v>
      </c>
    </row>
    <row r="487" spans="1:10" ht="25.5" x14ac:dyDescent="0.2">
      <c r="A487" s="29" t="s">
        <v>124</v>
      </c>
      <c r="B487" s="34" t="s">
        <v>398</v>
      </c>
      <c r="C487" s="29" t="s">
        <v>14</v>
      </c>
      <c r="D487" s="29" t="s">
        <v>399</v>
      </c>
      <c r="E487" s="205" t="s">
        <v>202</v>
      </c>
      <c r="F487" s="205"/>
      <c r="G487" s="33" t="s">
        <v>43</v>
      </c>
      <c r="H487" s="40">
        <v>1</v>
      </c>
      <c r="I487" s="35">
        <v>14.8</v>
      </c>
      <c r="J487" s="35">
        <v>14.8</v>
      </c>
    </row>
    <row r="488" spans="1:10" ht="25.5" x14ac:dyDescent="0.2">
      <c r="A488" s="26" t="s">
        <v>134</v>
      </c>
      <c r="B488" s="43" t="s">
        <v>224</v>
      </c>
      <c r="C488" s="26" t="s">
        <v>14</v>
      </c>
      <c r="D488" s="26" t="s">
        <v>225</v>
      </c>
      <c r="E488" s="211" t="s">
        <v>133</v>
      </c>
      <c r="F488" s="211"/>
      <c r="G488" s="42" t="s">
        <v>135</v>
      </c>
      <c r="H488" s="45">
        <v>8.1100000000000005E-2</v>
      </c>
      <c r="I488" s="44">
        <v>20.47</v>
      </c>
      <c r="J488" s="44">
        <v>1.66</v>
      </c>
    </row>
    <row r="489" spans="1:10" ht="25.5" x14ac:dyDescent="0.2">
      <c r="A489" s="26" t="s">
        <v>134</v>
      </c>
      <c r="B489" s="43" t="s">
        <v>222</v>
      </c>
      <c r="C489" s="26" t="s">
        <v>14</v>
      </c>
      <c r="D489" s="26" t="s">
        <v>223</v>
      </c>
      <c r="E489" s="211" t="s">
        <v>133</v>
      </c>
      <c r="F489" s="211"/>
      <c r="G489" s="42" t="s">
        <v>135</v>
      </c>
      <c r="H489" s="45">
        <v>8.1100000000000005E-2</v>
      </c>
      <c r="I489" s="44">
        <v>27.58</v>
      </c>
      <c r="J489" s="44">
        <v>2.23</v>
      </c>
    </row>
    <row r="490" spans="1:10" ht="38.25" x14ac:dyDescent="0.2">
      <c r="A490" s="26" t="s">
        <v>134</v>
      </c>
      <c r="B490" s="43" t="s">
        <v>635</v>
      </c>
      <c r="C490" s="26" t="s">
        <v>14</v>
      </c>
      <c r="D490" s="26" t="s">
        <v>636</v>
      </c>
      <c r="E490" s="211" t="s">
        <v>203</v>
      </c>
      <c r="F490" s="211"/>
      <c r="G490" s="42" t="s">
        <v>43</v>
      </c>
      <c r="H490" s="45">
        <v>2</v>
      </c>
      <c r="I490" s="44">
        <v>3.95</v>
      </c>
      <c r="J490" s="44">
        <v>7.9</v>
      </c>
    </row>
    <row r="491" spans="1:10" x14ac:dyDescent="0.2">
      <c r="A491" s="27" t="s">
        <v>126</v>
      </c>
      <c r="B491" s="47" t="s">
        <v>637</v>
      </c>
      <c r="C491" s="27" t="s">
        <v>14</v>
      </c>
      <c r="D491" s="27" t="s">
        <v>638</v>
      </c>
      <c r="E491" s="207" t="s">
        <v>139</v>
      </c>
      <c r="F491" s="207"/>
      <c r="G491" s="46" t="s">
        <v>43</v>
      </c>
      <c r="H491" s="49">
        <v>1.0481</v>
      </c>
      <c r="I491" s="48">
        <v>2.88</v>
      </c>
      <c r="J491" s="48">
        <v>3.01</v>
      </c>
    </row>
    <row r="492" spans="1:10" ht="25.5" x14ac:dyDescent="0.2">
      <c r="A492" s="25"/>
      <c r="B492" s="25"/>
      <c r="C492" s="25"/>
      <c r="D492" s="25"/>
      <c r="E492" s="25" t="s">
        <v>128</v>
      </c>
      <c r="F492" s="51">
        <v>6.58</v>
      </c>
      <c r="G492" s="25" t="s">
        <v>129</v>
      </c>
      <c r="H492" s="51">
        <v>0</v>
      </c>
      <c r="I492" s="25" t="s">
        <v>130</v>
      </c>
      <c r="J492" s="51">
        <v>6.58</v>
      </c>
    </row>
    <row r="493" spans="1:10" x14ac:dyDescent="0.2">
      <c r="A493" s="25"/>
      <c r="B493" s="25"/>
      <c r="C493" s="25"/>
      <c r="D493" s="25"/>
      <c r="E493" s="25" t="s">
        <v>131</v>
      </c>
      <c r="F493" s="51">
        <v>3.7</v>
      </c>
      <c r="G493" s="25"/>
      <c r="H493" s="204" t="s">
        <v>132</v>
      </c>
      <c r="I493" s="204"/>
      <c r="J493" s="51">
        <v>18.5</v>
      </c>
    </row>
    <row r="494" spans="1:10" ht="26.25" thickBot="1" x14ac:dyDescent="0.25">
      <c r="A494" s="23"/>
      <c r="B494" s="23"/>
      <c r="C494" s="23"/>
      <c r="D494" s="23"/>
      <c r="E494" s="23"/>
      <c r="F494" s="23"/>
      <c r="G494" s="23" t="s">
        <v>300</v>
      </c>
      <c r="H494" s="50">
        <v>6</v>
      </c>
      <c r="I494" s="23" t="s">
        <v>301</v>
      </c>
      <c r="J494" s="24">
        <v>111</v>
      </c>
    </row>
    <row r="495" spans="1:10" ht="15" thickTop="1" x14ac:dyDescent="0.2">
      <c r="A495" s="41"/>
      <c r="B495" s="41"/>
      <c r="C495" s="41"/>
      <c r="D495" s="41"/>
      <c r="E495" s="41"/>
      <c r="F495" s="41"/>
      <c r="G495" s="41"/>
      <c r="H495" s="41"/>
      <c r="I495" s="41"/>
      <c r="J495" s="41"/>
    </row>
    <row r="496" spans="1:10" x14ac:dyDescent="0.2">
      <c r="A496" s="30" t="s">
        <v>400</v>
      </c>
      <c r="B496" s="30"/>
      <c r="C496" s="30"/>
      <c r="D496" s="30" t="s">
        <v>401</v>
      </c>
      <c r="E496" s="30"/>
      <c r="F496" s="216"/>
      <c r="G496" s="216"/>
      <c r="H496" s="31"/>
      <c r="I496" s="30"/>
      <c r="J496" s="32">
        <v>16752.18</v>
      </c>
    </row>
    <row r="497" spans="1:10" ht="15" x14ac:dyDescent="0.2">
      <c r="A497" s="28" t="s">
        <v>402</v>
      </c>
      <c r="B497" s="39" t="s">
        <v>0</v>
      </c>
      <c r="C497" s="28" t="s">
        <v>1</v>
      </c>
      <c r="D497" s="28" t="s">
        <v>2</v>
      </c>
      <c r="E497" s="206" t="s">
        <v>123</v>
      </c>
      <c r="F497" s="206"/>
      <c r="G497" s="38" t="s">
        <v>3</v>
      </c>
      <c r="H497" s="39" t="s">
        <v>4</v>
      </c>
      <c r="I497" s="39" t="s">
        <v>5</v>
      </c>
      <c r="J497" s="39" t="s">
        <v>6</v>
      </c>
    </row>
    <row r="498" spans="1:10" ht="25.5" x14ac:dyDescent="0.2">
      <c r="A498" s="29" t="s">
        <v>124</v>
      </c>
      <c r="B498" s="34" t="s">
        <v>403</v>
      </c>
      <c r="C498" s="29" t="s">
        <v>404</v>
      </c>
      <c r="D498" s="29" t="s">
        <v>405</v>
      </c>
      <c r="E498" s="205">
        <v>207</v>
      </c>
      <c r="F498" s="205"/>
      <c r="G498" s="33" t="s">
        <v>43</v>
      </c>
      <c r="H498" s="40">
        <v>1</v>
      </c>
      <c r="I498" s="35">
        <v>6.74</v>
      </c>
      <c r="J498" s="35">
        <v>6.74</v>
      </c>
    </row>
    <row r="499" spans="1:10" ht="25.5" x14ac:dyDescent="0.2">
      <c r="A499" s="26" t="s">
        <v>134</v>
      </c>
      <c r="B499" s="43" t="s">
        <v>224</v>
      </c>
      <c r="C499" s="26" t="s">
        <v>14</v>
      </c>
      <c r="D499" s="26" t="s">
        <v>225</v>
      </c>
      <c r="E499" s="211" t="s">
        <v>133</v>
      </c>
      <c r="F499" s="211"/>
      <c r="G499" s="42" t="s">
        <v>135</v>
      </c>
      <c r="H499" s="45">
        <v>0.08</v>
      </c>
      <c r="I499" s="44">
        <v>20.47</v>
      </c>
      <c r="J499" s="44">
        <v>1.63</v>
      </c>
    </row>
    <row r="500" spans="1:10" ht="25.5" x14ac:dyDescent="0.2">
      <c r="A500" s="26" t="s">
        <v>134</v>
      </c>
      <c r="B500" s="43" t="s">
        <v>222</v>
      </c>
      <c r="C500" s="26" t="s">
        <v>14</v>
      </c>
      <c r="D500" s="26" t="s">
        <v>223</v>
      </c>
      <c r="E500" s="211" t="s">
        <v>133</v>
      </c>
      <c r="F500" s="211"/>
      <c r="G500" s="42" t="s">
        <v>135</v>
      </c>
      <c r="H500" s="45">
        <v>0.08</v>
      </c>
      <c r="I500" s="44">
        <v>27.58</v>
      </c>
      <c r="J500" s="44">
        <v>2.2000000000000002</v>
      </c>
    </row>
    <row r="501" spans="1:10" x14ac:dyDescent="0.2">
      <c r="A501" s="27" t="s">
        <v>126</v>
      </c>
      <c r="B501" s="47" t="s">
        <v>639</v>
      </c>
      <c r="C501" s="27" t="s">
        <v>18</v>
      </c>
      <c r="D501" s="27" t="s">
        <v>640</v>
      </c>
      <c r="E501" s="207" t="s">
        <v>139</v>
      </c>
      <c r="F501" s="207"/>
      <c r="G501" s="46" t="s">
        <v>42</v>
      </c>
      <c r="H501" s="49">
        <v>1.105</v>
      </c>
      <c r="I501" s="48">
        <v>2.6</v>
      </c>
      <c r="J501" s="48">
        <v>2.87</v>
      </c>
    </row>
    <row r="502" spans="1:10" ht="25.5" x14ac:dyDescent="0.2">
      <c r="A502" s="27" t="s">
        <v>126</v>
      </c>
      <c r="B502" s="47" t="s">
        <v>226</v>
      </c>
      <c r="C502" s="27" t="s">
        <v>14</v>
      </c>
      <c r="D502" s="27" t="s">
        <v>227</v>
      </c>
      <c r="E502" s="207" t="s">
        <v>139</v>
      </c>
      <c r="F502" s="207"/>
      <c r="G502" s="46" t="s">
        <v>13</v>
      </c>
      <c r="H502" s="49">
        <v>8.9999999999999993E-3</v>
      </c>
      <c r="I502" s="48">
        <v>4.53</v>
      </c>
      <c r="J502" s="48">
        <v>0.04</v>
      </c>
    </row>
    <row r="503" spans="1:10" ht="25.5" x14ac:dyDescent="0.2">
      <c r="A503" s="25"/>
      <c r="B503" s="25"/>
      <c r="C503" s="25"/>
      <c r="D503" s="25"/>
      <c r="E503" s="25" t="s">
        <v>128</v>
      </c>
      <c r="F503" s="51">
        <v>2.94</v>
      </c>
      <c r="G503" s="25" t="s">
        <v>129</v>
      </c>
      <c r="H503" s="51">
        <v>0</v>
      </c>
      <c r="I503" s="25" t="s">
        <v>130</v>
      </c>
      <c r="J503" s="51">
        <v>2.94</v>
      </c>
    </row>
    <row r="504" spans="1:10" x14ac:dyDescent="0.2">
      <c r="A504" s="25"/>
      <c r="B504" s="25"/>
      <c r="C504" s="25"/>
      <c r="D504" s="25"/>
      <c r="E504" s="25" t="s">
        <v>131</v>
      </c>
      <c r="F504" s="51">
        <v>1.68</v>
      </c>
      <c r="G504" s="25"/>
      <c r="H504" s="204" t="s">
        <v>132</v>
      </c>
      <c r="I504" s="204"/>
      <c r="J504" s="51">
        <v>8.42</v>
      </c>
    </row>
    <row r="505" spans="1:10" ht="26.25" thickBot="1" x14ac:dyDescent="0.25">
      <c r="A505" s="23"/>
      <c r="B505" s="23"/>
      <c r="C505" s="23"/>
      <c r="D505" s="23"/>
      <c r="E505" s="23"/>
      <c r="F505" s="23"/>
      <c r="G505" s="23" t="s">
        <v>300</v>
      </c>
      <c r="H505" s="50">
        <v>749.8</v>
      </c>
      <c r="I505" s="23" t="s">
        <v>301</v>
      </c>
      <c r="J505" s="24">
        <v>6313.31</v>
      </c>
    </row>
    <row r="506" spans="1:10" ht="15" thickTop="1" x14ac:dyDescent="0.2">
      <c r="A506" s="41"/>
      <c r="B506" s="41"/>
      <c r="C506" s="41"/>
      <c r="D506" s="41"/>
      <c r="E506" s="41"/>
      <c r="F506" s="41"/>
      <c r="G506" s="41"/>
      <c r="H506" s="41"/>
      <c r="I506" s="41"/>
      <c r="J506" s="41"/>
    </row>
    <row r="507" spans="1:10" ht="15" x14ac:dyDescent="0.2">
      <c r="A507" s="28" t="s">
        <v>406</v>
      </c>
      <c r="B507" s="39" t="s">
        <v>0</v>
      </c>
      <c r="C507" s="28" t="s">
        <v>1</v>
      </c>
      <c r="D507" s="28" t="s">
        <v>2</v>
      </c>
      <c r="E507" s="206" t="s">
        <v>123</v>
      </c>
      <c r="F507" s="206"/>
      <c r="G507" s="38" t="s">
        <v>3</v>
      </c>
      <c r="H507" s="39" t="s">
        <v>4</v>
      </c>
      <c r="I507" s="39" t="s">
        <v>5</v>
      </c>
      <c r="J507" s="39" t="s">
        <v>6</v>
      </c>
    </row>
    <row r="508" spans="1:10" x14ac:dyDescent="0.2">
      <c r="A508" s="29" t="s">
        <v>124</v>
      </c>
      <c r="B508" s="34" t="s">
        <v>407</v>
      </c>
      <c r="C508" s="29" t="s">
        <v>18</v>
      </c>
      <c r="D508" s="29" t="s">
        <v>408</v>
      </c>
      <c r="E508" s="205" t="s">
        <v>641</v>
      </c>
      <c r="F508" s="205"/>
      <c r="G508" s="33" t="s">
        <v>42</v>
      </c>
      <c r="H508" s="40">
        <v>1</v>
      </c>
      <c r="I508" s="35">
        <v>9.1199999999999992</v>
      </c>
      <c r="J508" s="35">
        <v>9.1199999999999992</v>
      </c>
    </row>
    <row r="509" spans="1:10" ht="25.5" x14ac:dyDescent="0.2">
      <c r="A509" s="26" t="s">
        <v>134</v>
      </c>
      <c r="B509" s="43" t="s">
        <v>185</v>
      </c>
      <c r="C509" s="26" t="s">
        <v>18</v>
      </c>
      <c r="D509" s="26" t="s">
        <v>186</v>
      </c>
      <c r="E509" s="211" t="s">
        <v>187</v>
      </c>
      <c r="F509" s="211"/>
      <c r="G509" s="42" t="s">
        <v>188</v>
      </c>
      <c r="H509" s="45">
        <v>0.13</v>
      </c>
      <c r="I509" s="44">
        <v>3.73</v>
      </c>
      <c r="J509" s="44">
        <v>0.48</v>
      </c>
    </row>
    <row r="510" spans="1:10" ht="25.5" x14ac:dyDescent="0.2">
      <c r="A510" s="26" t="s">
        <v>134</v>
      </c>
      <c r="B510" s="43" t="s">
        <v>228</v>
      </c>
      <c r="C510" s="26" t="s">
        <v>18</v>
      </c>
      <c r="D510" s="26" t="s">
        <v>229</v>
      </c>
      <c r="E510" s="211" t="s">
        <v>187</v>
      </c>
      <c r="F510" s="211"/>
      <c r="G510" s="42" t="s">
        <v>188</v>
      </c>
      <c r="H510" s="45">
        <v>0.13</v>
      </c>
      <c r="I510" s="44">
        <v>3.58</v>
      </c>
      <c r="J510" s="44">
        <v>0.46</v>
      </c>
    </row>
    <row r="511" spans="1:10" x14ac:dyDescent="0.2">
      <c r="A511" s="27" t="s">
        <v>126</v>
      </c>
      <c r="B511" s="47" t="s">
        <v>642</v>
      </c>
      <c r="C511" s="27" t="s">
        <v>18</v>
      </c>
      <c r="D511" s="27" t="s">
        <v>643</v>
      </c>
      <c r="E511" s="207" t="s">
        <v>139</v>
      </c>
      <c r="F511" s="207"/>
      <c r="G511" s="46" t="s">
        <v>42</v>
      </c>
      <c r="H511" s="49">
        <v>1.02</v>
      </c>
      <c r="I511" s="48">
        <v>3.6</v>
      </c>
      <c r="J511" s="48">
        <v>3.67</v>
      </c>
    </row>
    <row r="512" spans="1:10" x14ac:dyDescent="0.2">
      <c r="A512" s="27" t="s">
        <v>126</v>
      </c>
      <c r="B512" s="47" t="s">
        <v>230</v>
      </c>
      <c r="C512" s="27" t="s">
        <v>14</v>
      </c>
      <c r="D512" s="27" t="s">
        <v>644</v>
      </c>
      <c r="E512" s="207" t="s">
        <v>191</v>
      </c>
      <c r="F512" s="207"/>
      <c r="G512" s="46" t="s">
        <v>135</v>
      </c>
      <c r="H512" s="49">
        <v>0.13</v>
      </c>
      <c r="I512" s="48">
        <v>21.17</v>
      </c>
      <c r="J512" s="48">
        <v>2.75</v>
      </c>
    </row>
    <row r="513" spans="1:10" x14ac:dyDescent="0.2">
      <c r="A513" s="27" t="s">
        <v>126</v>
      </c>
      <c r="B513" s="47" t="s">
        <v>193</v>
      </c>
      <c r="C513" s="27" t="s">
        <v>14</v>
      </c>
      <c r="D513" s="27" t="s">
        <v>590</v>
      </c>
      <c r="E513" s="207" t="s">
        <v>191</v>
      </c>
      <c r="F513" s="207"/>
      <c r="G513" s="46" t="s">
        <v>135</v>
      </c>
      <c r="H513" s="49">
        <v>0.13</v>
      </c>
      <c r="I513" s="48">
        <v>13.57</v>
      </c>
      <c r="J513" s="48">
        <v>1.76</v>
      </c>
    </row>
    <row r="514" spans="1:10" ht="25.5" x14ac:dyDescent="0.2">
      <c r="A514" s="25"/>
      <c r="B514" s="25"/>
      <c r="C514" s="25"/>
      <c r="D514" s="25"/>
      <c r="E514" s="25" t="s">
        <v>128</v>
      </c>
      <c r="F514" s="51">
        <v>4.51</v>
      </c>
      <c r="G514" s="25" t="s">
        <v>129</v>
      </c>
      <c r="H514" s="51">
        <v>0</v>
      </c>
      <c r="I514" s="25" t="s">
        <v>130</v>
      </c>
      <c r="J514" s="51">
        <v>4.51</v>
      </c>
    </row>
    <row r="515" spans="1:10" x14ac:dyDescent="0.2">
      <c r="A515" s="25"/>
      <c r="B515" s="25"/>
      <c r="C515" s="25"/>
      <c r="D515" s="25"/>
      <c r="E515" s="25" t="s">
        <v>131</v>
      </c>
      <c r="F515" s="51">
        <v>2.2799999999999998</v>
      </c>
      <c r="G515" s="25"/>
      <c r="H515" s="204" t="s">
        <v>132</v>
      </c>
      <c r="I515" s="204"/>
      <c r="J515" s="51">
        <v>11.4</v>
      </c>
    </row>
    <row r="516" spans="1:10" ht="26.25" thickBot="1" x14ac:dyDescent="0.25">
      <c r="A516" s="23"/>
      <c r="B516" s="23"/>
      <c r="C516" s="23"/>
      <c r="D516" s="23"/>
      <c r="E516" s="23"/>
      <c r="F516" s="23"/>
      <c r="G516" s="23" t="s">
        <v>300</v>
      </c>
      <c r="H516" s="50">
        <v>91.8</v>
      </c>
      <c r="I516" s="23" t="s">
        <v>301</v>
      </c>
      <c r="J516" s="24">
        <v>1046.52</v>
      </c>
    </row>
    <row r="517" spans="1:10" ht="15" thickTop="1" x14ac:dyDescent="0.2">
      <c r="A517" s="41"/>
      <c r="B517" s="41"/>
      <c r="C517" s="41"/>
      <c r="D517" s="41"/>
      <c r="E517" s="41"/>
      <c r="F517" s="41"/>
      <c r="G517" s="41"/>
      <c r="H517" s="41"/>
      <c r="I517" s="41"/>
      <c r="J517" s="41"/>
    </row>
    <row r="518" spans="1:10" ht="15" x14ac:dyDescent="0.2">
      <c r="A518" s="28" t="s">
        <v>409</v>
      </c>
      <c r="B518" s="39" t="s">
        <v>0</v>
      </c>
      <c r="C518" s="28" t="s">
        <v>1</v>
      </c>
      <c r="D518" s="28" t="s">
        <v>2</v>
      </c>
      <c r="E518" s="206" t="s">
        <v>123</v>
      </c>
      <c r="F518" s="206"/>
      <c r="G518" s="38" t="s">
        <v>3</v>
      </c>
      <c r="H518" s="39" t="s">
        <v>4</v>
      </c>
      <c r="I518" s="39" t="s">
        <v>5</v>
      </c>
      <c r="J518" s="39" t="s">
        <v>6</v>
      </c>
    </row>
    <row r="519" spans="1:10" x14ac:dyDescent="0.2">
      <c r="A519" s="29" t="s">
        <v>124</v>
      </c>
      <c r="B519" s="34" t="s">
        <v>410</v>
      </c>
      <c r="C519" s="29" t="s">
        <v>18</v>
      </c>
      <c r="D519" s="29" t="s">
        <v>411</v>
      </c>
      <c r="E519" s="205" t="s">
        <v>641</v>
      </c>
      <c r="F519" s="205"/>
      <c r="G519" s="33" t="s">
        <v>42</v>
      </c>
      <c r="H519" s="40">
        <v>1</v>
      </c>
      <c r="I519" s="35">
        <v>10.9</v>
      </c>
      <c r="J519" s="35">
        <v>10.9</v>
      </c>
    </row>
    <row r="520" spans="1:10" ht="25.5" x14ac:dyDescent="0.2">
      <c r="A520" s="26" t="s">
        <v>134</v>
      </c>
      <c r="B520" s="43" t="s">
        <v>185</v>
      </c>
      <c r="C520" s="26" t="s">
        <v>18</v>
      </c>
      <c r="D520" s="26" t="s">
        <v>186</v>
      </c>
      <c r="E520" s="211" t="s">
        <v>187</v>
      </c>
      <c r="F520" s="211"/>
      <c r="G520" s="42" t="s">
        <v>188</v>
      </c>
      <c r="H520" s="45">
        <v>0.13</v>
      </c>
      <c r="I520" s="44">
        <v>3.73</v>
      </c>
      <c r="J520" s="44">
        <v>0.48</v>
      </c>
    </row>
    <row r="521" spans="1:10" ht="25.5" x14ac:dyDescent="0.2">
      <c r="A521" s="26" t="s">
        <v>134</v>
      </c>
      <c r="B521" s="43" t="s">
        <v>228</v>
      </c>
      <c r="C521" s="26" t="s">
        <v>18</v>
      </c>
      <c r="D521" s="26" t="s">
        <v>229</v>
      </c>
      <c r="E521" s="211" t="s">
        <v>187</v>
      </c>
      <c r="F521" s="211"/>
      <c r="G521" s="42" t="s">
        <v>188</v>
      </c>
      <c r="H521" s="45">
        <v>0.13</v>
      </c>
      <c r="I521" s="44">
        <v>3.58</v>
      </c>
      <c r="J521" s="44">
        <v>0.46</v>
      </c>
    </row>
    <row r="522" spans="1:10" x14ac:dyDescent="0.2">
      <c r="A522" s="27" t="s">
        <v>126</v>
      </c>
      <c r="B522" s="47" t="s">
        <v>645</v>
      </c>
      <c r="C522" s="27" t="s">
        <v>18</v>
      </c>
      <c r="D522" s="27" t="s">
        <v>646</v>
      </c>
      <c r="E522" s="207" t="s">
        <v>139</v>
      </c>
      <c r="F522" s="207"/>
      <c r="G522" s="46" t="s">
        <v>42</v>
      </c>
      <c r="H522" s="49">
        <v>1.02</v>
      </c>
      <c r="I522" s="48">
        <v>5.35</v>
      </c>
      <c r="J522" s="48">
        <v>5.45</v>
      </c>
    </row>
    <row r="523" spans="1:10" x14ac:dyDescent="0.2">
      <c r="A523" s="27" t="s">
        <v>126</v>
      </c>
      <c r="B523" s="47" t="s">
        <v>230</v>
      </c>
      <c r="C523" s="27" t="s">
        <v>14</v>
      </c>
      <c r="D523" s="27" t="s">
        <v>644</v>
      </c>
      <c r="E523" s="207" t="s">
        <v>191</v>
      </c>
      <c r="F523" s="207"/>
      <c r="G523" s="46" t="s">
        <v>135</v>
      </c>
      <c r="H523" s="49">
        <v>0.13</v>
      </c>
      <c r="I523" s="48">
        <v>21.17</v>
      </c>
      <c r="J523" s="48">
        <v>2.75</v>
      </c>
    </row>
    <row r="524" spans="1:10" x14ac:dyDescent="0.2">
      <c r="A524" s="27" t="s">
        <v>126</v>
      </c>
      <c r="B524" s="47" t="s">
        <v>193</v>
      </c>
      <c r="C524" s="27" t="s">
        <v>14</v>
      </c>
      <c r="D524" s="27" t="s">
        <v>590</v>
      </c>
      <c r="E524" s="207" t="s">
        <v>191</v>
      </c>
      <c r="F524" s="207"/>
      <c r="G524" s="46" t="s">
        <v>135</v>
      </c>
      <c r="H524" s="49">
        <v>0.13</v>
      </c>
      <c r="I524" s="48">
        <v>13.57</v>
      </c>
      <c r="J524" s="48">
        <v>1.76</v>
      </c>
    </row>
    <row r="525" spans="1:10" ht="25.5" x14ac:dyDescent="0.2">
      <c r="A525" s="25"/>
      <c r="B525" s="25"/>
      <c r="C525" s="25"/>
      <c r="D525" s="25"/>
      <c r="E525" s="25" t="s">
        <v>128</v>
      </c>
      <c r="F525" s="51">
        <v>4.51</v>
      </c>
      <c r="G525" s="25" t="s">
        <v>129</v>
      </c>
      <c r="H525" s="51">
        <v>0</v>
      </c>
      <c r="I525" s="25" t="s">
        <v>130</v>
      </c>
      <c r="J525" s="51">
        <v>4.51</v>
      </c>
    </row>
    <row r="526" spans="1:10" x14ac:dyDescent="0.2">
      <c r="A526" s="25"/>
      <c r="B526" s="25"/>
      <c r="C526" s="25"/>
      <c r="D526" s="25"/>
      <c r="E526" s="25" t="s">
        <v>131</v>
      </c>
      <c r="F526" s="51">
        <v>2.72</v>
      </c>
      <c r="G526" s="25"/>
      <c r="H526" s="204" t="s">
        <v>132</v>
      </c>
      <c r="I526" s="204"/>
      <c r="J526" s="51">
        <v>13.62</v>
      </c>
    </row>
    <row r="527" spans="1:10" ht="26.25" thickBot="1" x14ac:dyDescent="0.25">
      <c r="A527" s="23"/>
      <c r="B527" s="23"/>
      <c r="C527" s="23"/>
      <c r="D527" s="23"/>
      <c r="E527" s="23"/>
      <c r="F527" s="23"/>
      <c r="G527" s="23" t="s">
        <v>300</v>
      </c>
      <c r="H527" s="50">
        <v>689.6</v>
      </c>
      <c r="I527" s="23" t="s">
        <v>301</v>
      </c>
      <c r="J527" s="24">
        <v>9392.35</v>
      </c>
    </row>
    <row r="528" spans="1:10" ht="15" thickTop="1" x14ac:dyDescent="0.2">
      <c r="A528" s="41"/>
      <c r="B528" s="41"/>
      <c r="C528" s="41"/>
      <c r="D528" s="41"/>
      <c r="E528" s="41"/>
      <c r="F528" s="41"/>
      <c r="G528" s="41"/>
      <c r="H528" s="41"/>
      <c r="I528" s="41"/>
      <c r="J528" s="41"/>
    </row>
    <row r="529" spans="1:10" x14ac:dyDescent="0.2">
      <c r="A529" s="30" t="s">
        <v>412</v>
      </c>
      <c r="B529" s="30"/>
      <c r="C529" s="30"/>
      <c r="D529" s="30" t="s">
        <v>413</v>
      </c>
      <c r="E529" s="30"/>
      <c r="F529" s="216"/>
      <c r="G529" s="216"/>
      <c r="H529" s="31"/>
      <c r="I529" s="30"/>
      <c r="J529" s="32">
        <v>6659.84</v>
      </c>
    </row>
    <row r="530" spans="1:10" ht="15" x14ac:dyDescent="0.2">
      <c r="A530" s="28" t="s">
        <v>414</v>
      </c>
      <c r="B530" s="39" t="s">
        <v>0</v>
      </c>
      <c r="C530" s="28" t="s">
        <v>1</v>
      </c>
      <c r="D530" s="28" t="s">
        <v>2</v>
      </c>
      <c r="E530" s="206" t="s">
        <v>123</v>
      </c>
      <c r="F530" s="206"/>
      <c r="G530" s="38" t="s">
        <v>3</v>
      </c>
      <c r="H530" s="39" t="s">
        <v>4</v>
      </c>
      <c r="I530" s="39" t="s">
        <v>5</v>
      </c>
      <c r="J530" s="39" t="s">
        <v>6</v>
      </c>
    </row>
    <row r="531" spans="1:10" x14ac:dyDescent="0.2">
      <c r="A531" s="29" t="s">
        <v>124</v>
      </c>
      <c r="B531" s="34" t="s">
        <v>415</v>
      </c>
      <c r="C531" s="29" t="s">
        <v>151</v>
      </c>
      <c r="D531" s="29" t="s">
        <v>416</v>
      </c>
      <c r="E531" s="205" t="s">
        <v>647</v>
      </c>
      <c r="F531" s="205"/>
      <c r="G531" s="33" t="s">
        <v>13</v>
      </c>
      <c r="H531" s="40">
        <v>1</v>
      </c>
      <c r="I531" s="35">
        <v>242.18</v>
      </c>
      <c r="J531" s="35">
        <v>242.18</v>
      </c>
    </row>
    <row r="532" spans="1:10" ht="25.5" x14ac:dyDescent="0.2">
      <c r="A532" s="26" t="s">
        <v>134</v>
      </c>
      <c r="B532" s="43" t="s">
        <v>224</v>
      </c>
      <c r="C532" s="26" t="s">
        <v>14</v>
      </c>
      <c r="D532" s="26" t="s">
        <v>225</v>
      </c>
      <c r="E532" s="211" t="s">
        <v>133</v>
      </c>
      <c r="F532" s="211"/>
      <c r="G532" s="42" t="s">
        <v>135</v>
      </c>
      <c r="H532" s="45">
        <v>0.94699999999999995</v>
      </c>
      <c r="I532" s="44">
        <v>20.47</v>
      </c>
      <c r="J532" s="44">
        <v>19.38</v>
      </c>
    </row>
    <row r="533" spans="1:10" ht="25.5" x14ac:dyDescent="0.2">
      <c r="A533" s="26" t="s">
        <v>134</v>
      </c>
      <c r="B533" s="43" t="s">
        <v>222</v>
      </c>
      <c r="C533" s="26" t="s">
        <v>14</v>
      </c>
      <c r="D533" s="26" t="s">
        <v>223</v>
      </c>
      <c r="E533" s="211" t="s">
        <v>133</v>
      </c>
      <c r="F533" s="211"/>
      <c r="G533" s="42" t="s">
        <v>135</v>
      </c>
      <c r="H533" s="45">
        <v>0.94699999999999995</v>
      </c>
      <c r="I533" s="44">
        <v>27.58</v>
      </c>
      <c r="J533" s="44">
        <v>26.11</v>
      </c>
    </row>
    <row r="534" spans="1:10" x14ac:dyDescent="0.2">
      <c r="A534" s="27" t="s">
        <v>126</v>
      </c>
      <c r="B534" s="47" t="s">
        <v>648</v>
      </c>
      <c r="C534" s="27" t="s">
        <v>151</v>
      </c>
      <c r="D534" s="27" t="s">
        <v>649</v>
      </c>
      <c r="E534" s="207" t="s">
        <v>139</v>
      </c>
      <c r="F534" s="207"/>
      <c r="G534" s="46" t="s">
        <v>43</v>
      </c>
      <c r="H534" s="49">
        <v>0.3</v>
      </c>
      <c r="I534" s="48">
        <v>0.99</v>
      </c>
      <c r="J534" s="48">
        <v>0.28999999999999998</v>
      </c>
    </row>
    <row r="535" spans="1:10" x14ac:dyDescent="0.2">
      <c r="A535" s="27" t="s">
        <v>126</v>
      </c>
      <c r="B535" s="47" t="s">
        <v>650</v>
      </c>
      <c r="C535" s="27" t="s">
        <v>151</v>
      </c>
      <c r="D535" s="27" t="s">
        <v>651</v>
      </c>
      <c r="E535" s="207" t="s">
        <v>139</v>
      </c>
      <c r="F535" s="207"/>
      <c r="G535" s="46" t="s">
        <v>13</v>
      </c>
      <c r="H535" s="49">
        <v>4</v>
      </c>
      <c r="I535" s="48">
        <v>6.5</v>
      </c>
      <c r="J535" s="48">
        <v>26</v>
      </c>
    </row>
    <row r="536" spans="1:10" ht="25.5" x14ac:dyDescent="0.2">
      <c r="A536" s="27" t="s">
        <v>126</v>
      </c>
      <c r="B536" s="47" t="s">
        <v>652</v>
      </c>
      <c r="C536" s="27" t="s">
        <v>151</v>
      </c>
      <c r="D536" s="27" t="s">
        <v>653</v>
      </c>
      <c r="E536" s="207" t="s">
        <v>139</v>
      </c>
      <c r="F536" s="207"/>
      <c r="G536" s="46" t="s">
        <v>13</v>
      </c>
      <c r="H536" s="49">
        <v>1</v>
      </c>
      <c r="I536" s="48">
        <v>170.4</v>
      </c>
      <c r="J536" s="48">
        <v>170.4</v>
      </c>
    </row>
    <row r="537" spans="1:10" ht="25.5" x14ac:dyDescent="0.2">
      <c r="A537" s="25"/>
      <c r="B537" s="25"/>
      <c r="C537" s="25"/>
      <c r="D537" s="25"/>
      <c r="E537" s="25" t="s">
        <v>128</v>
      </c>
      <c r="F537" s="51">
        <v>34.909999999999997</v>
      </c>
      <c r="G537" s="25" t="s">
        <v>129</v>
      </c>
      <c r="H537" s="51">
        <v>0</v>
      </c>
      <c r="I537" s="25" t="s">
        <v>130</v>
      </c>
      <c r="J537" s="51">
        <v>34.909999999999997</v>
      </c>
    </row>
    <row r="538" spans="1:10" x14ac:dyDescent="0.2">
      <c r="A538" s="25"/>
      <c r="B538" s="25"/>
      <c r="C538" s="25"/>
      <c r="D538" s="25"/>
      <c r="E538" s="25" t="s">
        <v>131</v>
      </c>
      <c r="F538" s="51">
        <v>60.54</v>
      </c>
      <c r="G538" s="25"/>
      <c r="H538" s="204" t="s">
        <v>132</v>
      </c>
      <c r="I538" s="204"/>
      <c r="J538" s="51">
        <v>302.72000000000003</v>
      </c>
    </row>
    <row r="539" spans="1:10" ht="26.25" thickBot="1" x14ac:dyDescent="0.25">
      <c r="A539" s="23"/>
      <c r="B539" s="23"/>
      <c r="C539" s="23"/>
      <c r="D539" s="23"/>
      <c r="E539" s="23"/>
      <c r="F539" s="23"/>
      <c r="G539" s="23" t="s">
        <v>300</v>
      </c>
      <c r="H539" s="50">
        <v>22</v>
      </c>
      <c r="I539" s="23" t="s">
        <v>301</v>
      </c>
      <c r="J539" s="24">
        <v>6659.84</v>
      </c>
    </row>
    <row r="540" spans="1:10" ht="15" thickTop="1" x14ac:dyDescent="0.2">
      <c r="A540" s="41"/>
      <c r="B540" s="41"/>
      <c r="C540" s="41"/>
      <c r="D540" s="41"/>
      <c r="E540" s="41"/>
      <c r="F540" s="41"/>
      <c r="G540" s="41"/>
      <c r="H540" s="41"/>
      <c r="I540" s="41"/>
      <c r="J540" s="41"/>
    </row>
    <row r="541" spans="1:10" x14ac:dyDescent="0.2">
      <c r="A541" s="30" t="s">
        <v>417</v>
      </c>
      <c r="B541" s="30"/>
      <c r="C541" s="30"/>
      <c r="D541" s="30" t="s">
        <v>418</v>
      </c>
      <c r="E541" s="30"/>
      <c r="F541" s="216"/>
      <c r="G541" s="216"/>
      <c r="H541" s="31"/>
      <c r="I541" s="30"/>
      <c r="J541" s="32">
        <v>7187.81</v>
      </c>
    </row>
    <row r="542" spans="1:10" ht="15" x14ac:dyDescent="0.2">
      <c r="A542" s="28" t="s">
        <v>419</v>
      </c>
      <c r="B542" s="39" t="s">
        <v>0</v>
      </c>
      <c r="C542" s="28" t="s">
        <v>1</v>
      </c>
      <c r="D542" s="28" t="s">
        <v>2</v>
      </c>
      <c r="E542" s="206" t="s">
        <v>123</v>
      </c>
      <c r="F542" s="206"/>
      <c r="G542" s="38" t="s">
        <v>3</v>
      </c>
      <c r="H542" s="39" t="s">
        <v>4</v>
      </c>
      <c r="I542" s="39" t="s">
        <v>5</v>
      </c>
      <c r="J542" s="39" t="s">
        <v>6</v>
      </c>
    </row>
    <row r="543" spans="1:10" x14ac:dyDescent="0.2">
      <c r="A543" s="29" t="s">
        <v>124</v>
      </c>
      <c r="B543" s="34" t="s">
        <v>420</v>
      </c>
      <c r="C543" s="29" t="s">
        <v>151</v>
      </c>
      <c r="D543" s="29" t="s">
        <v>421</v>
      </c>
      <c r="E543" s="205" t="s">
        <v>654</v>
      </c>
      <c r="F543" s="205"/>
      <c r="G543" s="33" t="s">
        <v>13</v>
      </c>
      <c r="H543" s="40">
        <v>1</v>
      </c>
      <c r="I543" s="35">
        <v>447.39</v>
      </c>
      <c r="J543" s="35">
        <v>447.39</v>
      </c>
    </row>
    <row r="544" spans="1:10" ht="25.5" x14ac:dyDescent="0.2">
      <c r="A544" s="26" t="s">
        <v>134</v>
      </c>
      <c r="B544" s="43" t="s">
        <v>224</v>
      </c>
      <c r="C544" s="26" t="s">
        <v>14</v>
      </c>
      <c r="D544" s="26" t="s">
        <v>225</v>
      </c>
      <c r="E544" s="211" t="s">
        <v>133</v>
      </c>
      <c r="F544" s="211"/>
      <c r="G544" s="42" t="s">
        <v>135</v>
      </c>
      <c r="H544" s="45">
        <v>0.94699999999999995</v>
      </c>
      <c r="I544" s="44">
        <v>20.47</v>
      </c>
      <c r="J544" s="44">
        <v>19.38</v>
      </c>
    </row>
    <row r="545" spans="1:10" ht="25.5" x14ac:dyDescent="0.2">
      <c r="A545" s="26" t="s">
        <v>134</v>
      </c>
      <c r="B545" s="43" t="s">
        <v>222</v>
      </c>
      <c r="C545" s="26" t="s">
        <v>14</v>
      </c>
      <c r="D545" s="26" t="s">
        <v>223</v>
      </c>
      <c r="E545" s="211" t="s">
        <v>133</v>
      </c>
      <c r="F545" s="211"/>
      <c r="G545" s="42" t="s">
        <v>135</v>
      </c>
      <c r="H545" s="45">
        <v>0.94699999999999995</v>
      </c>
      <c r="I545" s="44">
        <v>27.58</v>
      </c>
      <c r="J545" s="44">
        <v>26.11</v>
      </c>
    </row>
    <row r="546" spans="1:10" x14ac:dyDescent="0.2">
      <c r="A546" s="27" t="s">
        <v>126</v>
      </c>
      <c r="B546" s="47" t="s">
        <v>655</v>
      </c>
      <c r="C546" s="27" t="s">
        <v>151</v>
      </c>
      <c r="D546" s="27" t="s">
        <v>421</v>
      </c>
      <c r="E546" s="207" t="s">
        <v>139</v>
      </c>
      <c r="F546" s="207"/>
      <c r="G546" s="46" t="s">
        <v>13</v>
      </c>
      <c r="H546" s="49">
        <v>1</v>
      </c>
      <c r="I546" s="48">
        <v>401.9</v>
      </c>
      <c r="J546" s="48">
        <v>401.9</v>
      </c>
    </row>
    <row r="547" spans="1:10" ht="25.5" x14ac:dyDescent="0.2">
      <c r="A547" s="25"/>
      <c r="B547" s="25"/>
      <c r="C547" s="25"/>
      <c r="D547" s="25"/>
      <c r="E547" s="25" t="s">
        <v>128</v>
      </c>
      <c r="F547" s="51">
        <v>34.909999999999997</v>
      </c>
      <c r="G547" s="25" t="s">
        <v>129</v>
      </c>
      <c r="H547" s="51">
        <v>0</v>
      </c>
      <c r="I547" s="25" t="s">
        <v>130</v>
      </c>
      <c r="J547" s="51">
        <v>34.909999999999997</v>
      </c>
    </row>
    <row r="548" spans="1:10" x14ac:dyDescent="0.2">
      <c r="A548" s="25"/>
      <c r="B548" s="25"/>
      <c r="C548" s="25"/>
      <c r="D548" s="25"/>
      <c r="E548" s="25" t="s">
        <v>131</v>
      </c>
      <c r="F548" s="51">
        <v>111.84</v>
      </c>
      <c r="G548" s="25"/>
      <c r="H548" s="204" t="s">
        <v>132</v>
      </c>
      <c r="I548" s="204"/>
      <c r="J548" s="51">
        <v>559.23</v>
      </c>
    </row>
    <row r="549" spans="1:10" ht="26.25" thickBot="1" x14ac:dyDescent="0.25">
      <c r="A549" s="23"/>
      <c r="B549" s="23"/>
      <c r="C549" s="23"/>
      <c r="D549" s="23"/>
      <c r="E549" s="23"/>
      <c r="F549" s="23"/>
      <c r="G549" s="23" t="s">
        <v>300</v>
      </c>
      <c r="H549" s="50">
        <v>10</v>
      </c>
      <c r="I549" s="23" t="s">
        <v>301</v>
      </c>
      <c r="J549" s="24">
        <v>5592.3</v>
      </c>
    </row>
    <row r="550" spans="1:10" ht="15" thickTop="1" x14ac:dyDescent="0.2">
      <c r="A550" s="41"/>
      <c r="B550" s="41"/>
      <c r="C550" s="41"/>
      <c r="D550" s="41"/>
      <c r="E550" s="41"/>
      <c r="F550" s="41"/>
      <c r="G550" s="41"/>
      <c r="H550" s="41"/>
      <c r="I550" s="41"/>
      <c r="J550" s="41"/>
    </row>
    <row r="551" spans="1:10" ht="15" x14ac:dyDescent="0.2">
      <c r="A551" s="28" t="s">
        <v>422</v>
      </c>
      <c r="B551" s="39" t="s">
        <v>0</v>
      </c>
      <c r="C551" s="28" t="s">
        <v>1</v>
      </c>
      <c r="D551" s="28" t="s">
        <v>2</v>
      </c>
      <c r="E551" s="206" t="s">
        <v>123</v>
      </c>
      <c r="F551" s="206"/>
      <c r="G551" s="38" t="s">
        <v>3</v>
      </c>
      <c r="H551" s="39" t="s">
        <v>4</v>
      </c>
      <c r="I551" s="39" t="s">
        <v>5</v>
      </c>
      <c r="J551" s="39" t="s">
        <v>6</v>
      </c>
    </row>
    <row r="552" spans="1:10" x14ac:dyDescent="0.2">
      <c r="A552" s="29" t="s">
        <v>124</v>
      </c>
      <c r="B552" s="34" t="s">
        <v>423</v>
      </c>
      <c r="C552" s="29" t="s">
        <v>18</v>
      </c>
      <c r="D552" s="29" t="s">
        <v>424</v>
      </c>
      <c r="E552" s="205" t="s">
        <v>237</v>
      </c>
      <c r="F552" s="205"/>
      <c r="G552" s="33" t="s">
        <v>62</v>
      </c>
      <c r="H552" s="40">
        <v>1</v>
      </c>
      <c r="I552" s="35">
        <v>12.48</v>
      </c>
      <c r="J552" s="35">
        <v>12.48</v>
      </c>
    </row>
    <row r="553" spans="1:10" ht="25.5" x14ac:dyDescent="0.2">
      <c r="A553" s="26" t="s">
        <v>134</v>
      </c>
      <c r="B553" s="43" t="s">
        <v>185</v>
      </c>
      <c r="C553" s="26" t="s">
        <v>18</v>
      </c>
      <c r="D553" s="26" t="s">
        <v>186</v>
      </c>
      <c r="E553" s="211" t="s">
        <v>187</v>
      </c>
      <c r="F553" s="211"/>
      <c r="G553" s="42" t="s">
        <v>188</v>
      </c>
      <c r="H553" s="45">
        <v>0.15</v>
      </c>
      <c r="I553" s="44">
        <v>3.73</v>
      </c>
      <c r="J553" s="44">
        <v>0.55000000000000004</v>
      </c>
    </row>
    <row r="554" spans="1:10" ht="25.5" x14ac:dyDescent="0.2">
      <c r="A554" s="26" t="s">
        <v>134</v>
      </c>
      <c r="B554" s="43" t="s">
        <v>228</v>
      </c>
      <c r="C554" s="26" t="s">
        <v>18</v>
      </c>
      <c r="D554" s="26" t="s">
        <v>229</v>
      </c>
      <c r="E554" s="211" t="s">
        <v>187</v>
      </c>
      <c r="F554" s="211"/>
      <c r="G554" s="42" t="s">
        <v>188</v>
      </c>
      <c r="H554" s="45">
        <v>0.15</v>
      </c>
      <c r="I554" s="44">
        <v>3.58</v>
      </c>
      <c r="J554" s="44">
        <v>0.53</v>
      </c>
    </row>
    <row r="555" spans="1:10" x14ac:dyDescent="0.2">
      <c r="A555" s="27" t="s">
        <v>126</v>
      </c>
      <c r="B555" s="47" t="s">
        <v>656</v>
      </c>
      <c r="C555" s="27" t="s">
        <v>18</v>
      </c>
      <c r="D555" s="27" t="s">
        <v>657</v>
      </c>
      <c r="E555" s="207" t="s">
        <v>139</v>
      </c>
      <c r="F555" s="207"/>
      <c r="G555" s="46" t="s">
        <v>62</v>
      </c>
      <c r="H555" s="49">
        <v>1</v>
      </c>
      <c r="I555" s="48">
        <v>6.2</v>
      </c>
      <c r="J555" s="48">
        <v>6.2</v>
      </c>
    </row>
    <row r="556" spans="1:10" x14ac:dyDescent="0.2">
      <c r="A556" s="27" t="s">
        <v>126</v>
      </c>
      <c r="B556" s="47" t="s">
        <v>230</v>
      </c>
      <c r="C556" s="27" t="s">
        <v>14</v>
      </c>
      <c r="D556" s="27" t="s">
        <v>644</v>
      </c>
      <c r="E556" s="207" t="s">
        <v>191</v>
      </c>
      <c r="F556" s="207"/>
      <c r="G556" s="46" t="s">
        <v>135</v>
      </c>
      <c r="H556" s="49">
        <v>0.15</v>
      </c>
      <c r="I556" s="48">
        <v>21.17</v>
      </c>
      <c r="J556" s="48">
        <v>3.17</v>
      </c>
    </row>
    <row r="557" spans="1:10" x14ac:dyDescent="0.2">
      <c r="A557" s="27" t="s">
        <v>126</v>
      </c>
      <c r="B557" s="47" t="s">
        <v>193</v>
      </c>
      <c r="C557" s="27" t="s">
        <v>14</v>
      </c>
      <c r="D557" s="27" t="s">
        <v>590</v>
      </c>
      <c r="E557" s="207" t="s">
        <v>191</v>
      </c>
      <c r="F557" s="207"/>
      <c r="G557" s="46" t="s">
        <v>135</v>
      </c>
      <c r="H557" s="49">
        <v>0.15</v>
      </c>
      <c r="I557" s="48">
        <v>13.57</v>
      </c>
      <c r="J557" s="48">
        <v>2.0299999999999998</v>
      </c>
    </row>
    <row r="558" spans="1:10" ht="25.5" x14ac:dyDescent="0.2">
      <c r="A558" s="25"/>
      <c r="B558" s="25"/>
      <c r="C558" s="25"/>
      <c r="D558" s="25"/>
      <c r="E558" s="25" t="s">
        <v>128</v>
      </c>
      <c r="F558" s="51">
        <v>5.2</v>
      </c>
      <c r="G558" s="25" t="s">
        <v>129</v>
      </c>
      <c r="H558" s="51">
        <v>0</v>
      </c>
      <c r="I558" s="25" t="s">
        <v>130</v>
      </c>
      <c r="J558" s="51">
        <v>5.2</v>
      </c>
    </row>
    <row r="559" spans="1:10" x14ac:dyDescent="0.2">
      <c r="A559" s="25"/>
      <c r="B559" s="25"/>
      <c r="C559" s="25"/>
      <c r="D559" s="25"/>
      <c r="E559" s="25" t="s">
        <v>131</v>
      </c>
      <c r="F559" s="51">
        <v>3.12</v>
      </c>
      <c r="G559" s="25"/>
      <c r="H559" s="204" t="s">
        <v>132</v>
      </c>
      <c r="I559" s="204"/>
      <c r="J559" s="51">
        <v>15.6</v>
      </c>
    </row>
    <row r="560" spans="1:10" ht="26.25" thickBot="1" x14ac:dyDescent="0.25">
      <c r="A560" s="23"/>
      <c r="B560" s="23"/>
      <c r="C560" s="23"/>
      <c r="D560" s="23"/>
      <c r="E560" s="23"/>
      <c r="F560" s="23"/>
      <c r="G560" s="23" t="s">
        <v>300</v>
      </c>
      <c r="H560" s="50">
        <v>1</v>
      </c>
      <c r="I560" s="23" t="s">
        <v>301</v>
      </c>
      <c r="J560" s="24">
        <v>15.6</v>
      </c>
    </row>
    <row r="561" spans="1:10" ht="15" thickTop="1" x14ac:dyDescent="0.2">
      <c r="A561" s="41"/>
      <c r="B561" s="41"/>
      <c r="C561" s="41"/>
      <c r="D561" s="41"/>
      <c r="E561" s="41"/>
      <c r="F561" s="41"/>
      <c r="G561" s="41"/>
      <c r="H561" s="41"/>
      <c r="I561" s="41"/>
      <c r="J561" s="41"/>
    </row>
    <row r="562" spans="1:10" ht="15" x14ac:dyDescent="0.2">
      <c r="A562" s="28" t="s">
        <v>425</v>
      </c>
      <c r="B562" s="39" t="s">
        <v>0</v>
      </c>
      <c r="C562" s="28" t="s">
        <v>1</v>
      </c>
      <c r="D562" s="28" t="s">
        <v>2</v>
      </c>
      <c r="E562" s="206" t="s">
        <v>123</v>
      </c>
      <c r="F562" s="206"/>
      <c r="G562" s="38" t="s">
        <v>3</v>
      </c>
      <c r="H562" s="39" t="s">
        <v>4</v>
      </c>
      <c r="I562" s="39" t="s">
        <v>5</v>
      </c>
      <c r="J562" s="39" t="s">
        <v>6</v>
      </c>
    </row>
    <row r="563" spans="1:10" x14ac:dyDescent="0.2">
      <c r="A563" s="29" t="s">
        <v>124</v>
      </c>
      <c r="B563" s="34" t="s">
        <v>426</v>
      </c>
      <c r="C563" s="29" t="s">
        <v>18</v>
      </c>
      <c r="D563" s="29" t="s">
        <v>427</v>
      </c>
      <c r="E563" s="205" t="s">
        <v>658</v>
      </c>
      <c r="F563" s="205"/>
      <c r="G563" s="33" t="s">
        <v>62</v>
      </c>
      <c r="H563" s="40">
        <v>1</v>
      </c>
      <c r="I563" s="35">
        <v>42.41</v>
      </c>
      <c r="J563" s="35">
        <v>42.41</v>
      </c>
    </row>
    <row r="564" spans="1:10" ht="25.5" x14ac:dyDescent="0.2">
      <c r="A564" s="26" t="s">
        <v>134</v>
      </c>
      <c r="B564" s="43" t="s">
        <v>185</v>
      </c>
      <c r="C564" s="26" t="s">
        <v>18</v>
      </c>
      <c r="D564" s="26" t="s">
        <v>186</v>
      </c>
      <c r="E564" s="211" t="s">
        <v>187</v>
      </c>
      <c r="F564" s="211"/>
      <c r="G564" s="42" t="s">
        <v>188</v>
      </c>
      <c r="H564" s="45">
        <v>0.7</v>
      </c>
      <c r="I564" s="44">
        <v>3.73</v>
      </c>
      <c r="J564" s="44">
        <v>2.61</v>
      </c>
    </row>
    <row r="565" spans="1:10" ht="25.5" x14ac:dyDescent="0.2">
      <c r="A565" s="26" t="s">
        <v>134</v>
      </c>
      <c r="B565" s="43" t="s">
        <v>228</v>
      </c>
      <c r="C565" s="26" t="s">
        <v>18</v>
      </c>
      <c r="D565" s="26" t="s">
        <v>229</v>
      </c>
      <c r="E565" s="211" t="s">
        <v>187</v>
      </c>
      <c r="F565" s="211"/>
      <c r="G565" s="42" t="s">
        <v>188</v>
      </c>
      <c r="H565" s="45">
        <v>0.7</v>
      </c>
      <c r="I565" s="44">
        <v>3.58</v>
      </c>
      <c r="J565" s="44">
        <v>2.5</v>
      </c>
    </row>
    <row r="566" spans="1:10" x14ac:dyDescent="0.2">
      <c r="A566" s="27" t="s">
        <v>126</v>
      </c>
      <c r="B566" s="47" t="s">
        <v>659</v>
      </c>
      <c r="C566" s="27" t="s">
        <v>18</v>
      </c>
      <c r="D566" s="27" t="s">
        <v>660</v>
      </c>
      <c r="E566" s="207" t="s">
        <v>139</v>
      </c>
      <c r="F566" s="207"/>
      <c r="G566" s="46" t="s">
        <v>62</v>
      </c>
      <c r="H566" s="49">
        <v>1</v>
      </c>
      <c r="I566" s="48">
        <v>13</v>
      </c>
      <c r="J566" s="48">
        <v>13</v>
      </c>
    </row>
    <row r="567" spans="1:10" x14ac:dyDescent="0.2">
      <c r="A567" s="27" t="s">
        <v>126</v>
      </c>
      <c r="B567" s="47" t="s">
        <v>230</v>
      </c>
      <c r="C567" s="27" t="s">
        <v>14</v>
      </c>
      <c r="D567" s="27" t="s">
        <v>644</v>
      </c>
      <c r="E567" s="207" t="s">
        <v>191</v>
      </c>
      <c r="F567" s="207"/>
      <c r="G567" s="46" t="s">
        <v>135</v>
      </c>
      <c r="H567" s="49">
        <v>0.7</v>
      </c>
      <c r="I567" s="48">
        <v>21.17</v>
      </c>
      <c r="J567" s="48">
        <v>14.81</v>
      </c>
    </row>
    <row r="568" spans="1:10" x14ac:dyDescent="0.2">
      <c r="A568" s="27" t="s">
        <v>126</v>
      </c>
      <c r="B568" s="47" t="s">
        <v>193</v>
      </c>
      <c r="C568" s="27" t="s">
        <v>14</v>
      </c>
      <c r="D568" s="27" t="s">
        <v>590</v>
      </c>
      <c r="E568" s="207" t="s">
        <v>191</v>
      </c>
      <c r="F568" s="207"/>
      <c r="G568" s="46" t="s">
        <v>135</v>
      </c>
      <c r="H568" s="49">
        <v>0.7</v>
      </c>
      <c r="I568" s="48">
        <v>13.57</v>
      </c>
      <c r="J568" s="48">
        <v>9.49</v>
      </c>
    </row>
    <row r="569" spans="1:10" ht="25.5" x14ac:dyDescent="0.2">
      <c r="A569" s="25"/>
      <c r="B569" s="25"/>
      <c r="C569" s="25"/>
      <c r="D569" s="25"/>
      <c r="E569" s="25" t="s">
        <v>128</v>
      </c>
      <c r="F569" s="51">
        <v>24.3</v>
      </c>
      <c r="G569" s="25" t="s">
        <v>129</v>
      </c>
      <c r="H569" s="51">
        <v>0</v>
      </c>
      <c r="I569" s="25" t="s">
        <v>130</v>
      </c>
      <c r="J569" s="51">
        <v>24.3</v>
      </c>
    </row>
    <row r="570" spans="1:10" x14ac:dyDescent="0.2">
      <c r="A570" s="25"/>
      <c r="B570" s="25"/>
      <c r="C570" s="25"/>
      <c r="D570" s="25"/>
      <c r="E570" s="25" t="s">
        <v>131</v>
      </c>
      <c r="F570" s="51">
        <v>10.6</v>
      </c>
      <c r="G570" s="25"/>
      <c r="H570" s="204" t="s">
        <v>132</v>
      </c>
      <c r="I570" s="204"/>
      <c r="J570" s="51">
        <v>53.01</v>
      </c>
    </row>
    <row r="571" spans="1:10" ht="26.25" thickBot="1" x14ac:dyDescent="0.25">
      <c r="A571" s="23"/>
      <c r="B571" s="23"/>
      <c r="C571" s="23"/>
      <c r="D571" s="23"/>
      <c r="E571" s="23"/>
      <c r="F571" s="23"/>
      <c r="G571" s="23" t="s">
        <v>300</v>
      </c>
      <c r="H571" s="50">
        <v>10</v>
      </c>
      <c r="I571" s="23" t="s">
        <v>301</v>
      </c>
      <c r="J571" s="24">
        <v>530.1</v>
      </c>
    </row>
    <row r="572" spans="1:10" ht="15" thickTop="1" x14ac:dyDescent="0.2">
      <c r="A572" s="41"/>
      <c r="B572" s="41"/>
      <c r="C572" s="41"/>
      <c r="D572" s="41"/>
      <c r="E572" s="41"/>
      <c r="F572" s="41"/>
      <c r="G572" s="41"/>
      <c r="H572" s="41"/>
      <c r="I572" s="41"/>
      <c r="J572" s="41"/>
    </row>
    <row r="573" spans="1:10" ht="15" x14ac:dyDescent="0.2">
      <c r="A573" s="28" t="s">
        <v>428</v>
      </c>
      <c r="B573" s="39" t="s">
        <v>0</v>
      </c>
      <c r="C573" s="28" t="s">
        <v>1</v>
      </c>
      <c r="D573" s="28" t="s">
        <v>2</v>
      </c>
      <c r="E573" s="206" t="s">
        <v>123</v>
      </c>
      <c r="F573" s="206"/>
      <c r="G573" s="38" t="s">
        <v>3</v>
      </c>
      <c r="H573" s="39" t="s">
        <v>4</v>
      </c>
      <c r="I573" s="39" t="s">
        <v>5</v>
      </c>
      <c r="J573" s="39" t="s">
        <v>6</v>
      </c>
    </row>
    <row r="574" spans="1:10" x14ac:dyDescent="0.2">
      <c r="A574" s="29" t="s">
        <v>124</v>
      </c>
      <c r="B574" s="34" t="s">
        <v>429</v>
      </c>
      <c r="C574" s="29" t="s">
        <v>430</v>
      </c>
      <c r="D574" s="29" t="s">
        <v>431</v>
      </c>
      <c r="E574" s="205" t="s">
        <v>661</v>
      </c>
      <c r="F574" s="205"/>
      <c r="G574" s="33" t="s">
        <v>13</v>
      </c>
      <c r="H574" s="40">
        <v>1</v>
      </c>
      <c r="I574" s="35">
        <v>22.82</v>
      </c>
      <c r="J574" s="35">
        <v>22.82</v>
      </c>
    </row>
    <row r="575" spans="1:10" ht="25.5" x14ac:dyDescent="0.2">
      <c r="A575" s="27" t="s">
        <v>126</v>
      </c>
      <c r="B575" s="47" t="s">
        <v>662</v>
      </c>
      <c r="C575" s="27" t="s">
        <v>430</v>
      </c>
      <c r="D575" s="27" t="s">
        <v>663</v>
      </c>
      <c r="E575" s="207" t="s">
        <v>139</v>
      </c>
      <c r="F575" s="207"/>
      <c r="G575" s="46" t="s">
        <v>234</v>
      </c>
      <c r="H575" s="49">
        <v>1</v>
      </c>
      <c r="I575" s="48">
        <v>11.25</v>
      </c>
      <c r="J575" s="48">
        <v>11.25</v>
      </c>
    </row>
    <row r="576" spans="1:10" x14ac:dyDescent="0.2">
      <c r="A576" s="27" t="s">
        <v>126</v>
      </c>
      <c r="B576" s="47" t="s">
        <v>664</v>
      </c>
      <c r="C576" s="27" t="s">
        <v>430</v>
      </c>
      <c r="D576" s="27" t="s">
        <v>665</v>
      </c>
      <c r="E576" s="207" t="s">
        <v>191</v>
      </c>
      <c r="F576" s="207"/>
      <c r="G576" s="46" t="s">
        <v>135</v>
      </c>
      <c r="H576" s="49">
        <v>0.25</v>
      </c>
      <c r="I576" s="48">
        <v>31.9</v>
      </c>
      <c r="J576" s="48">
        <v>7.97</v>
      </c>
    </row>
    <row r="577" spans="1:10" x14ac:dyDescent="0.2">
      <c r="A577" s="27" t="s">
        <v>126</v>
      </c>
      <c r="B577" s="47" t="s">
        <v>666</v>
      </c>
      <c r="C577" s="27" t="s">
        <v>430</v>
      </c>
      <c r="D577" s="27" t="s">
        <v>667</v>
      </c>
      <c r="E577" s="207" t="s">
        <v>191</v>
      </c>
      <c r="F577" s="207"/>
      <c r="G577" s="46" t="s">
        <v>135</v>
      </c>
      <c r="H577" s="49">
        <v>0.15</v>
      </c>
      <c r="I577" s="48">
        <v>24.02</v>
      </c>
      <c r="J577" s="48">
        <v>3.6</v>
      </c>
    </row>
    <row r="578" spans="1:10" ht="25.5" x14ac:dyDescent="0.2">
      <c r="A578" s="25"/>
      <c r="B578" s="25"/>
      <c r="C578" s="25"/>
      <c r="D578" s="25"/>
      <c r="E578" s="25" t="s">
        <v>128</v>
      </c>
      <c r="F578" s="51">
        <v>11.57</v>
      </c>
      <c r="G578" s="25" t="s">
        <v>129</v>
      </c>
      <c r="H578" s="51">
        <v>0</v>
      </c>
      <c r="I578" s="25" t="s">
        <v>130</v>
      </c>
      <c r="J578" s="51">
        <v>11.57</v>
      </c>
    </row>
    <row r="579" spans="1:10" x14ac:dyDescent="0.2">
      <c r="A579" s="25"/>
      <c r="B579" s="25"/>
      <c r="C579" s="25"/>
      <c r="D579" s="25"/>
      <c r="E579" s="25" t="s">
        <v>131</v>
      </c>
      <c r="F579" s="51">
        <v>5.7</v>
      </c>
      <c r="G579" s="25"/>
      <c r="H579" s="204" t="s">
        <v>132</v>
      </c>
      <c r="I579" s="204"/>
      <c r="J579" s="51">
        <v>28.52</v>
      </c>
    </row>
    <row r="580" spans="1:10" ht="26.25" thickBot="1" x14ac:dyDescent="0.25">
      <c r="A580" s="23"/>
      <c r="B580" s="23"/>
      <c r="C580" s="23"/>
      <c r="D580" s="23"/>
      <c r="E580" s="23"/>
      <c r="F580" s="23"/>
      <c r="G580" s="23" t="s">
        <v>300</v>
      </c>
      <c r="H580" s="50">
        <v>2</v>
      </c>
      <c r="I580" s="23" t="s">
        <v>301</v>
      </c>
      <c r="J580" s="24">
        <v>57.04</v>
      </c>
    </row>
    <row r="581" spans="1:10" ht="15" thickTop="1" x14ac:dyDescent="0.2">
      <c r="A581" s="41"/>
      <c r="B581" s="41"/>
      <c r="C581" s="41"/>
      <c r="D581" s="41"/>
      <c r="E581" s="41"/>
      <c r="F581" s="41"/>
      <c r="G581" s="41"/>
      <c r="H581" s="41"/>
      <c r="I581" s="41"/>
      <c r="J581" s="41"/>
    </row>
    <row r="582" spans="1:10" ht="15" x14ac:dyDescent="0.2">
      <c r="A582" s="28" t="s">
        <v>432</v>
      </c>
      <c r="B582" s="39" t="s">
        <v>0</v>
      </c>
      <c r="C582" s="28" t="s">
        <v>1</v>
      </c>
      <c r="D582" s="28" t="s">
        <v>2</v>
      </c>
      <c r="E582" s="206" t="s">
        <v>123</v>
      </c>
      <c r="F582" s="206"/>
      <c r="G582" s="38" t="s">
        <v>3</v>
      </c>
      <c r="H582" s="39" t="s">
        <v>4</v>
      </c>
      <c r="I582" s="39" t="s">
        <v>5</v>
      </c>
      <c r="J582" s="39" t="s">
        <v>6</v>
      </c>
    </row>
    <row r="583" spans="1:10" ht="25.5" x14ac:dyDescent="0.2">
      <c r="A583" s="29" t="s">
        <v>124</v>
      </c>
      <c r="B583" s="34" t="s">
        <v>433</v>
      </c>
      <c r="C583" s="29" t="s">
        <v>434</v>
      </c>
      <c r="D583" s="29" t="s">
        <v>435</v>
      </c>
      <c r="E583" s="205">
        <v>15</v>
      </c>
      <c r="F583" s="205"/>
      <c r="G583" s="33" t="s">
        <v>13</v>
      </c>
      <c r="H583" s="40">
        <v>1</v>
      </c>
      <c r="I583" s="35">
        <v>44.96</v>
      </c>
      <c r="J583" s="35">
        <v>44.96</v>
      </c>
    </row>
    <row r="584" spans="1:10" x14ac:dyDescent="0.2">
      <c r="A584" s="27" t="s">
        <v>126</v>
      </c>
      <c r="B584" s="47" t="s">
        <v>668</v>
      </c>
      <c r="C584" s="27" t="s">
        <v>434</v>
      </c>
      <c r="D584" s="27" t="s">
        <v>669</v>
      </c>
      <c r="E584" s="207" t="s">
        <v>670</v>
      </c>
      <c r="F584" s="207"/>
      <c r="G584" s="46" t="s">
        <v>13</v>
      </c>
      <c r="H584" s="49">
        <v>1</v>
      </c>
      <c r="I584" s="48">
        <v>38.979999999999997</v>
      </c>
      <c r="J584" s="48">
        <v>38.979999999999997</v>
      </c>
    </row>
    <row r="585" spans="1:10" ht="25.5" x14ac:dyDescent="0.2">
      <c r="A585" s="27" t="s">
        <v>126</v>
      </c>
      <c r="B585" s="47" t="s">
        <v>671</v>
      </c>
      <c r="C585" s="27" t="s">
        <v>434</v>
      </c>
      <c r="D585" s="27" t="s">
        <v>672</v>
      </c>
      <c r="E585" s="207" t="s">
        <v>209</v>
      </c>
      <c r="F585" s="207"/>
      <c r="G585" s="46" t="s">
        <v>135</v>
      </c>
      <c r="H585" s="49">
        <v>0.15</v>
      </c>
      <c r="I585" s="48">
        <v>23.16</v>
      </c>
      <c r="J585" s="48">
        <v>3.47</v>
      </c>
    </row>
    <row r="586" spans="1:10" ht="25.5" x14ac:dyDescent="0.2">
      <c r="A586" s="27" t="s">
        <v>126</v>
      </c>
      <c r="B586" s="47" t="s">
        <v>673</v>
      </c>
      <c r="C586" s="27" t="s">
        <v>434</v>
      </c>
      <c r="D586" s="27" t="s">
        <v>674</v>
      </c>
      <c r="E586" s="207" t="s">
        <v>209</v>
      </c>
      <c r="F586" s="207"/>
      <c r="G586" s="46" t="s">
        <v>135</v>
      </c>
      <c r="H586" s="49">
        <v>0.15</v>
      </c>
      <c r="I586" s="48">
        <v>16.75</v>
      </c>
      <c r="J586" s="48">
        <v>2.5099999999999998</v>
      </c>
    </row>
    <row r="587" spans="1:10" ht="25.5" x14ac:dyDescent="0.2">
      <c r="A587" s="25"/>
      <c r="B587" s="25"/>
      <c r="C587" s="25"/>
      <c r="D587" s="25"/>
      <c r="E587" s="25" t="s">
        <v>128</v>
      </c>
      <c r="F587" s="51">
        <v>0</v>
      </c>
      <c r="G587" s="25" t="s">
        <v>129</v>
      </c>
      <c r="H587" s="51">
        <v>0</v>
      </c>
      <c r="I587" s="25" t="s">
        <v>130</v>
      </c>
      <c r="J587" s="51">
        <v>0</v>
      </c>
    </row>
    <row r="588" spans="1:10" x14ac:dyDescent="0.2">
      <c r="A588" s="25"/>
      <c r="B588" s="25"/>
      <c r="C588" s="25"/>
      <c r="D588" s="25"/>
      <c r="E588" s="25" t="s">
        <v>131</v>
      </c>
      <c r="F588" s="51">
        <v>11.24</v>
      </c>
      <c r="G588" s="25"/>
      <c r="H588" s="204" t="s">
        <v>132</v>
      </c>
      <c r="I588" s="204"/>
      <c r="J588" s="51">
        <v>56.2</v>
      </c>
    </row>
    <row r="589" spans="1:10" ht="26.25" thickBot="1" x14ac:dyDescent="0.25">
      <c r="A589" s="23"/>
      <c r="B589" s="23"/>
      <c r="C589" s="23"/>
      <c r="D589" s="23"/>
      <c r="E589" s="23"/>
      <c r="F589" s="23"/>
      <c r="G589" s="23" t="s">
        <v>300</v>
      </c>
      <c r="H589" s="50">
        <v>2</v>
      </c>
      <c r="I589" s="23" t="s">
        <v>301</v>
      </c>
      <c r="J589" s="24">
        <v>112.4</v>
      </c>
    </row>
    <row r="590" spans="1:10" ht="15" thickTop="1" x14ac:dyDescent="0.2">
      <c r="A590" s="41"/>
      <c r="B590" s="41"/>
      <c r="C590" s="41"/>
      <c r="D590" s="41"/>
      <c r="E590" s="41"/>
      <c r="F590" s="41"/>
      <c r="G590" s="41"/>
      <c r="H590" s="41"/>
      <c r="I590" s="41"/>
      <c r="J590" s="41"/>
    </row>
    <row r="591" spans="1:10" ht="15" x14ac:dyDescent="0.2">
      <c r="A591" s="28" t="s">
        <v>436</v>
      </c>
      <c r="B591" s="39" t="s">
        <v>0</v>
      </c>
      <c r="C591" s="28" t="s">
        <v>1</v>
      </c>
      <c r="D591" s="28" t="s">
        <v>2</v>
      </c>
      <c r="E591" s="206" t="s">
        <v>123</v>
      </c>
      <c r="F591" s="206"/>
      <c r="G591" s="38" t="s">
        <v>3</v>
      </c>
      <c r="H591" s="39" t="s">
        <v>4</v>
      </c>
      <c r="I591" s="39" t="s">
        <v>5</v>
      </c>
      <c r="J591" s="39" t="s">
        <v>6</v>
      </c>
    </row>
    <row r="592" spans="1:10" ht="25.5" x14ac:dyDescent="0.2">
      <c r="A592" s="29" t="s">
        <v>124</v>
      </c>
      <c r="B592" s="34" t="s">
        <v>437</v>
      </c>
      <c r="C592" s="29" t="s">
        <v>14</v>
      </c>
      <c r="D592" s="29" t="s">
        <v>438</v>
      </c>
      <c r="E592" s="205" t="s">
        <v>202</v>
      </c>
      <c r="F592" s="205"/>
      <c r="G592" s="33" t="s">
        <v>13</v>
      </c>
      <c r="H592" s="40">
        <v>1</v>
      </c>
      <c r="I592" s="35">
        <v>68.7</v>
      </c>
      <c r="J592" s="35">
        <v>68.7</v>
      </c>
    </row>
    <row r="593" spans="1:10" ht="38.25" x14ac:dyDescent="0.2">
      <c r="A593" s="26" t="s">
        <v>134</v>
      </c>
      <c r="B593" s="43" t="s">
        <v>675</v>
      </c>
      <c r="C593" s="26" t="s">
        <v>14</v>
      </c>
      <c r="D593" s="26" t="s">
        <v>676</v>
      </c>
      <c r="E593" s="211" t="s">
        <v>202</v>
      </c>
      <c r="F593" s="211"/>
      <c r="G593" s="42" t="s">
        <v>13</v>
      </c>
      <c r="H593" s="45">
        <v>1</v>
      </c>
      <c r="I593" s="44">
        <v>10.48</v>
      </c>
      <c r="J593" s="44">
        <v>10.48</v>
      </c>
    </row>
    <row r="594" spans="1:10" ht="25.5" x14ac:dyDescent="0.2">
      <c r="A594" s="26" t="s">
        <v>134</v>
      </c>
      <c r="B594" s="43" t="s">
        <v>677</v>
      </c>
      <c r="C594" s="26" t="s">
        <v>14</v>
      </c>
      <c r="D594" s="26" t="s">
        <v>678</v>
      </c>
      <c r="E594" s="211" t="s">
        <v>202</v>
      </c>
      <c r="F594" s="211"/>
      <c r="G594" s="42" t="s">
        <v>13</v>
      </c>
      <c r="H594" s="45">
        <v>1</v>
      </c>
      <c r="I594" s="44">
        <v>58.22</v>
      </c>
      <c r="J594" s="44">
        <v>58.22</v>
      </c>
    </row>
    <row r="595" spans="1:10" ht="25.5" x14ac:dyDescent="0.2">
      <c r="A595" s="25"/>
      <c r="B595" s="25"/>
      <c r="C595" s="25"/>
      <c r="D595" s="25"/>
      <c r="E595" s="25" t="s">
        <v>128</v>
      </c>
      <c r="F595" s="51">
        <v>26.82</v>
      </c>
      <c r="G595" s="25" t="s">
        <v>129</v>
      </c>
      <c r="H595" s="51">
        <v>0</v>
      </c>
      <c r="I595" s="25" t="s">
        <v>130</v>
      </c>
      <c r="J595" s="51">
        <v>26.82</v>
      </c>
    </row>
    <row r="596" spans="1:10" x14ac:dyDescent="0.2">
      <c r="A596" s="25"/>
      <c r="B596" s="25"/>
      <c r="C596" s="25"/>
      <c r="D596" s="25"/>
      <c r="E596" s="25" t="s">
        <v>131</v>
      </c>
      <c r="F596" s="51">
        <v>17.170000000000002</v>
      </c>
      <c r="G596" s="25"/>
      <c r="H596" s="204" t="s">
        <v>132</v>
      </c>
      <c r="I596" s="204"/>
      <c r="J596" s="51">
        <v>85.87</v>
      </c>
    </row>
    <row r="597" spans="1:10" ht="26.25" thickBot="1" x14ac:dyDescent="0.25">
      <c r="A597" s="23"/>
      <c r="B597" s="23"/>
      <c r="C597" s="23"/>
      <c r="D597" s="23"/>
      <c r="E597" s="23"/>
      <c r="F597" s="23"/>
      <c r="G597" s="23" t="s">
        <v>300</v>
      </c>
      <c r="H597" s="50">
        <v>2</v>
      </c>
      <c r="I597" s="23" t="s">
        <v>301</v>
      </c>
      <c r="J597" s="24">
        <v>171.74</v>
      </c>
    </row>
    <row r="598" spans="1:10" ht="15" thickTop="1" x14ac:dyDescent="0.2">
      <c r="A598" s="41"/>
      <c r="B598" s="41"/>
      <c r="C598" s="41"/>
      <c r="D598" s="41"/>
      <c r="E598" s="41"/>
      <c r="F598" s="41"/>
      <c r="G598" s="41"/>
      <c r="H598" s="41"/>
      <c r="I598" s="41"/>
      <c r="J598" s="41"/>
    </row>
    <row r="599" spans="1:10" ht="15" x14ac:dyDescent="0.2">
      <c r="A599" s="28" t="s">
        <v>439</v>
      </c>
      <c r="B599" s="39" t="s">
        <v>0</v>
      </c>
      <c r="C599" s="28" t="s">
        <v>1</v>
      </c>
      <c r="D599" s="28" t="s">
        <v>2</v>
      </c>
      <c r="E599" s="206" t="s">
        <v>123</v>
      </c>
      <c r="F599" s="206"/>
      <c r="G599" s="38" t="s">
        <v>3</v>
      </c>
      <c r="H599" s="39" t="s">
        <v>4</v>
      </c>
      <c r="I599" s="39" t="s">
        <v>5</v>
      </c>
      <c r="J599" s="39" t="s">
        <v>6</v>
      </c>
    </row>
    <row r="600" spans="1:10" ht="25.5" x14ac:dyDescent="0.2">
      <c r="A600" s="29" t="s">
        <v>124</v>
      </c>
      <c r="B600" s="34" t="s">
        <v>440</v>
      </c>
      <c r="C600" s="29" t="s">
        <v>441</v>
      </c>
      <c r="D600" s="29" t="s">
        <v>442</v>
      </c>
      <c r="E600" s="205">
        <v>37.130000000000003</v>
      </c>
      <c r="F600" s="205"/>
      <c r="G600" s="33" t="s">
        <v>13</v>
      </c>
      <c r="H600" s="40">
        <v>1</v>
      </c>
      <c r="I600" s="35">
        <v>24.17</v>
      </c>
      <c r="J600" s="35">
        <v>24.17</v>
      </c>
    </row>
    <row r="601" spans="1:10" ht="38.25" x14ac:dyDescent="0.2">
      <c r="A601" s="27" t="s">
        <v>126</v>
      </c>
      <c r="B601" s="47" t="s">
        <v>679</v>
      </c>
      <c r="C601" s="27" t="s">
        <v>441</v>
      </c>
      <c r="D601" s="27" t="s">
        <v>680</v>
      </c>
      <c r="E601" s="207" t="s">
        <v>191</v>
      </c>
      <c r="F601" s="207"/>
      <c r="G601" s="46" t="s">
        <v>135</v>
      </c>
      <c r="H601" s="49">
        <v>0.3</v>
      </c>
      <c r="I601" s="48">
        <v>20.36</v>
      </c>
      <c r="J601" s="48">
        <v>6.1</v>
      </c>
    </row>
    <row r="602" spans="1:10" ht="38.25" x14ac:dyDescent="0.2">
      <c r="A602" s="27" t="s">
        <v>126</v>
      </c>
      <c r="B602" s="47" t="s">
        <v>681</v>
      </c>
      <c r="C602" s="27" t="s">
        <v>441</v>
      </c>
      <c r="D602" s="27" t="s">
        <v>682</v>
      </c>
      <c r="E602" s="207" t="s">
        <v>191</v>
      </c>
      <c r="F602" s="207"/>
      <c r="G602" s="46" t="s">
        <v>135</v>
      </c>
      <c r="H602" s="49">
        <v>0.3</v>
      </c>
      <c r="I602" s="48">
        <v>29.69</v>
      </c>
      <c r="J602" s="48">
        <v>8.9</v>
      </c>
    </row>
    <row r="603" spans="1:10" ht="38.25" x14ac:dyDescent="0.2">
      <c r="A603" s="27" t="s">
        <v>126</v>
      </c>
      <c r="B603" s="47" t="s">
        <v>683</v>
      </c>
      <c r="C603" s="27" t="s">
        <v>441</v>
      </c>
      <c r="D603" s="27" t="s">
        <v>684</v>
      </c>
      <c r="E603" s="207" t="s">
        <v>139</v>
      </c>
      <c r="F603" s="207"/>
      <c r="G603" s="46" t="s">
        <v>13</v>
      </c>
      <c r="H603" s="49">
        <v>1</v>
      </c>
      <c r="I603" s="48">
        <v>9.17</v>
      </c>
      <c r="J603" s="48">
        <v>9.17</v>
      </c>
    </row>
    <row r="604" spans="1:10" ht="25.5" x14ac:dyDescent="0.2">
      <c r="A604" s="25"/>
      <c r="B604" s="25"/>
      <c r="C604" s="25"/>
      <c r="D604" s="25"/>
      <c r="E604" s="25" t="s">
        <v>128</v>
      </c>
      <c r="F604" s="51">
        <v>15</v>
      </c>
      <c r="G604" s="25" t="s">
        <v>129</v>
      </c>
      <c r="H604" s="51">
        <v>0</v>
      </c>
      <c r="I604" s="25" t="s">
        <v>130</v>
      </c>
      <c r="J604" s="51">
        <v>15</v>
      </c>
    </row>
    <row r="605" spans="1:10" x14ac:dyDescent="0.2">
      <c r="A605" s="25"/>
      <c r="B605" s="25"/>
      <c r="C605" s="25"/>
      <c r="D605" s="25"/>
      <c r="E605" s="25" t="s">
        <v>131</v>
      </c>
      <c r="F605" s="51">
        <v>6.04</v>
      </c>
      <c r="G605" s="25"/>
      <c r="H605" s="204" t="s">
        <v>132</v>
      </c>
      <c r="I605" s="204"/>
      <c r="J605" s="51">
        <v>30.21</v>
      </c>
    </row>
    <row r="606" spans="1:10" ht="26.25" thickBot="1" x14ac:dyDescent="0.25">
      <c r="A606" s="23"/>
      <c r="B606" s="23"/>
      <c r="C606" s="23"/>
      <c r="D606" s="23"/>
      <c r="E606" s="23"/>
      <c r="F606" s="23"/>
      <c r="G606" s="23" t="s">
        <v>300</v>
      </c>
      <c r="H606" s="50">
        <v>12</v>
      </c>
      <c r="I606" s="23" t="s">
        <v>301</v>
      </c>
      <c r="J606" s="24">
        <v>362.52</v>
      </c>
    </row>
    <row r="607" spans="1:10" ht="15" thickTop="1" x14ac:dyDescent="0.2">
      <c r="A607" s="41"/>
      <c r="B607" s="41"/>
      <c r="C607" s="41"/>
      <c r="D607" s="41"/>
      <c r="E607" s="41"/>
      <c r="F607" s="41"/>
      <c r="G607" s="41"/>
      <c r="H607" s="41"/>
      <c r="I607" s="41"/>
      <c r="J607" s="41"/>
    </row>
    <row r="608" spans="1:10" ht="15" x14ac:dyDescent="0.2">
      <c r="A608" s="28" t="s">
        <v>443</v>
      </c>
      <c r="B608" s="39" t="s">
        <v>0</v>
      </c>
      <c r="C608" s="28" t="s">
        <v>1</v>
      </c>
      <c r="D608" s="28" t="s">
        <v>2</v>
      </c>
      <c r="E608" s="206" t="s">
        <v>123</v>
      </c>
      <c r="F608" s="206"/>
      <c r="G608" s="38" t="s">
        <v>3</v>
      </c>
      <c r="H608" s="39" t="s">
        <v>4</v>
      </c>
      <c r="I608" s="39" t="s">
        <v>5</v>
      </c>
      <c r="J608" s="39" t="s">
        <v>6</v>
      </c>
    </row>
    <row r="609" spans="1:10" ht="25.5" x14ac:dyDescent="0.2">
      <c r="A609" s="29" t="s">
        <v>124</v>
      </c>
      <c r="B609" s="34" t="s">
        <v>444</v>
      </c>
      <c r="C609" s="29" t="s">
        <v>18</v>
      </c>
      <c r="D609" s="29" t="s">
        <v>445</v>
      </c>
      <c r="E609" s="205" t="s">
        <v>685</v>
      </c>
      <c r="F609" s="205"/>
      <c r="G609" s="33" t="s">
        <v>62</v>
      </c>
      <c r="H609" s="40">
        <v>1</v>
      </c>
      <c r="I609" s="35">
        <v>18.600000000000001</v>
      </c>
      <c r="J609" s="35">
        <v>18.600000000000001</v>
      </c>
    </row>
    <row r="610" spans="1:10" ht="25.5" x14ac:dyDescent="0.2">
      <c r="A610" s="26" t="s">
        <v>134</v>
      </c>
      <c r="B610" s="43" t="s">
        <v>185</v>
      </c>
      <c r="C610" s="26" t="s">
        <v>18</v>
      </c>
      <c r="D610" s="26" t="s">
        <v>186</v>
      </c>
      <c r="E610" s="211" t="s">
        <v>187</v>
      </c>
      <c r="F610" s="211"/>
      <c r="G610" s="42" t="s">
        <v>188</v>
      </c>
      <c r="H610" s="45">
        <v>0.3</v>
      </c>
      <c r="I610" s="44">
        <v>3.73</v>
      </c>
      <c r="J610" s="44">
        <v>1.1100000000000001</v>
      </c>
    </row>
    <row r="611" spans="1:10" ht="25.5" x14ac:dyDescent="0.2">
      <c r="A611" s="26" t="s">
        <v>134</v>
      </c>
      <c r="B611" s="43" t="s">
        <v>228</v>
      </c>
      <c r="C611" s="26" t="s">
        <v>18</v>
      </c>
      <c r="D611" s="26" t="s">
        <v>229</v>
      </c>
      <c r="E611" s="211" t="s">
        <v>187</v>
      </c>
      <c r="F611" s="211"/>
      <c r="G611" s="42" t="s">
        <v>188</v>
      </c>
      <c r="H611" s="45">
        <v>0.3</v>
      </c>
      <c r="I611" s="44">
        <v>3.58</v>
      </c>
      <c r="J611" s="44">
        <v>1.07</v>
      </c>
    </row>
    <row r="612" spans="1:10" ht="25.5" x14ac:dyDescent="0.2">
      <c r="A612" s="27" t="s">
        <v>126</v>
      </c>
      <c r="B612" s="47" t="s">
        <v>686</v>
      </c>
      <c r="C612" s="27" t="s">
        <v>18</v>
      </c>
      <c r="D612" s="27" t="s">
        <v>687</v>
      </c>
      <c r="E612" s="207" t="s">
        <v>139</v>
      </c>
      <c r="F612" s="207"/>
      <c r="G612" s="46" t="s">
        <v>62</v>
      </c>
      <c r="H612" s="49">
        <v>1</v>
      </c>
      <c r="I612" s="48">
        <v>6</v>
      </c>
      <c r="J612" s="48">
        <v>6</v>
      </c>
    </row>
    <row r="613" spans="1:10" x14ac:dyDescent="0.2">
      <c r="A613" s="27" t="s">
        <v>126</v>
      </c>
      <c r="B613" s="47" t="s">
        <v>230</v>
      </c>
      <c r="C613" s="27" t="s">
        <v>14</v>
      </c>
      <c r="D613" s="27" t="s">
        <v>644</v>
      </c>
      <c r="E613" s="207" t="s">
        <v>191</v>
      </c>
      <c r="F613" s="207"/>
      <c r="G613" s="46" t="s">
        <v>135</v>
      </c>
      <c r="H613" s="49">
        <v>0.3</v>
      </c>
      <c r="I613" s="48">
        <v>21.17</v>
      </c>
      <c r="J613" s="48">
        <v>6.35</v>
      </c>
    </row>
    <row r="614" spans="1:10" x14ac:dyDescent="0.2">
      <c r="A614" s="27" t="s">
        <v>126</v>
      </c>
      <c r="B614" s="47" t="s">
        <v>193</v>
      </c>
      <c r="C614" s="27" t="s">
        <v>14</v>
      </c>
      <c r="D614" s="27" t="s">
        <v>590</v>
      </c>
      <c r="E614" s="207" t="s">
        <v>191</v>
      </c>
      <c r="F614" s="207"/>
      <c r="G614" s="46" t="s">
        <v>135</v>
      </c>
      <c r="H614" s="49">
        <v>0.3</v>
      </c>
      <c r="I614" s="48">
        <v>13.57</v>
      </c>
      <c r="J614" s="48">
        <v>4.07</v>
      </c>
    </row>
    <row r="615" spans="1:10" ht="25.5" x14ac:dyDescent="0.2">
      <c r="A615" s="25"/>
      <c r="B615" s="25"/>
      <c r="C615" s="25"/>
      <c r="D615" s="25"/>
      <c r="E615" s="25" t="s">
        <v>128</v>
      </c>
      <c r="F615" s="51">
        <v>10.42</v>
      </c>
      <c r="G615" s="25" t="s">
        <v>129</v>
      </c>
      <c r="H615" s="51">
        <v>0</v>
      </c>
      <c r="I615" s="25" t="s">
        <v>130</v>
      </c>
      <c r="J615" s="51">
        <v>10.42</v>
      </c>
    </row>
    <row r="616" spans="1:10" x14ac:dyDescent="0.2">
      <c r="A616" s="25"/>
      <c r="B616" s="25"/>
      <c r="C616" s="25"/>
      <c r="D616" s="25"/>
      <c r="E616" s="25" t="s">
        <v>131</v>
      </c>
      <c r="F616" s="51">
        <v>4.6500000000000004</v>
      </c>
      <c r="G616" s="25"/>
      <c r="H616" s="204" t="s">
        <v>132</v>
      </c>
      <c r="I616" s="204"/>
      <c r="J616" s="51">
        <v>23.25</v>
      </c>
    </row>
    <row r="617" spans="1:10" ht="26.25" thickBot="1" x14ac:dyDescent="0.25">
      <c r="A617" s="23"/>
      <c r="B617" s="23"/>
      <c r="C617" s="23"/>
      <c r="D617" s="23"/>
      <c r="E617" s="23"/>
      <c r="F617" s="23"/>
      <c r="G617" s="23" t="s">
        <v>300</v>
      </c>
      <c r="H617" s="50">
        <v>2</v>
      </c>
      <c r="I617" s="23" t="s">
        <v>301</v>
      </c>
      <c r="J617" s="24">
        <v>46.5</v>
      </c>
    </row>
    <row r="618" spans="1:10" ht="15" thickTop="1" x14ac:dyDescent="0.2">
      <c r="A618" s="41"/>
      <c r="B618" s="41"/>
      <c r="C618" s="41"/>
      <c r="D618" s="41"/>
      <c r="E618" s="41"/>
      <c r="F618" s="41"/>
      <c r="G618" s="41"/>
      <c r="H618" s="41"/>
      <c r="I618" s="41"/>
      <c r="J618" s="41"/>
    </row>
    <row r="619" spans="1:10" ht="15" x14ac:dyDescent="0.2">
      <c r="A619" s="28" t="s">
        <v>446</v>
      </c>
      <c r="B619" s="39" t="s">
        <v>0</v>
      </c>
      <c r="C619" s="28" t="s">
        <v>1</v>
      </c>
      <c r="D619" s="28" t="s">
        <v>2</v>
      </c>
      <c r="E619" s="206" t="s">
        <v>123</v>
      </c>
      <c r="F619" s="206"/>
      <c r="G619" s="38" t="s">
        <v>3</v>
      </c>
      <c r="H619" s="39" t="s">
        <v>4</v>
      </c>
      <c r="I619" s="39" t="s">
        <v>5</v>
      </c>
      <c r="J619" s="39" t="s">
        <v>6</v>
      </c>
    </row>
    <row r="620" spans="1:10" ht="25.5" x14ac:dyDescent="0.2">
      <c r="A620" s="29" t="s">
        <v>124</v>
      </c>
      <c r="B620" s="34" t="s">
        <v>447</v>
      </c>
      <c r="C620" s="29" t="s">
        <v>18</v>
      </c>
      <c r="D620" s="29" t="s">
        <v>448</v>
      </c>
      <c r="E620" s="205" t="s">
        <v>685</v>
      </c>
      <c r="F620" s="205"/>
      <c r="G620" s="33" t="s">
        <v>62</v>
      </c>
      <c r="H620" s="40">
        <v>1</v>
      </c>
      <c r="I620" s="35">
        <v>79.900000000000006</v>
      </c>
      <c r="J620" s="35">
        <v>79.900000000000006</v>
      </c>
    </row>
    <row r="621" spans="1:10" ht="25.5" x14ac:dyDescent="0.2">
      <c r="A621" s="26" t="s">
        <v>134</v>
      </c>
      <c r="B621" s="43" t="s">
        <v>185</v>
      </c>
      <c r="C621" s="26" t="s">
        <v>18</v>
      </c>
      <c r="D621" s="26" t="s">
        <v>186</v>
      </c>
      <c r="E621" s="211" t="s">
        <v>187</v>
      </c>
      <c r="F621" s="211"/>
      <c r="G621" s="42" t="s">
        <v>188</v>
      </c>
      <c r="H621" s="45">
        <v>0.4</v>
      </c>
      <c r="I621" s="44">
        <v>3.73</v>
      </c>
      <c r="J621" s="44">
        <v>1.49</v>
      </c>
    </row>
    <row r="622" spans="1:10" ht="25.5" x14ac:dyDescent="0.2">
      <c r="A622" s="26" t="s">
        <v>134</v>
      </c>
      <c r="B622" s="43" t="s">
        <v>228</v>
      </c>
      <c r="C622" s="26" t="s">
        <v>18</v>
      </c>
      <c r="D622" s="26" t="s">
        <v>229</v>
      </c>
      <c r="E622" s="211" t="s">
        <v>187</v>
      </c>
      <c r="F622" s="211"/>
      <c r="G622" s="42" t="s">
        <v>188</v>
      </c>
      <c r="H622" s="45">
        <v>0.4</v>
      </c>
      <c r="I622" s="44">
        <v>3.58</v>
      </c>
      <c r="J622" s="44">
        <v>1.43</v>
      </c>
    </row>
    <row r="623" spans="1:10" x14ac:dyDescent="0.2">
      <c r="A623" s="27" t="s">
        <v>126</v>
      </c>
      <c r="B623" s="47" t="s">
        <v>688</v>
      </c>
      <c r="C623" s="27" t="s">
        <v>18</v>
      </c>
      <c r="D623" s="27" t="s">
        <v>689</v>
      </c>
      <c r="E623" s="207" t="s">
        <v>139</v>
      </c>
      <c r="F623" s="207"/>
      <c r="G623" s="46" t="s">
        <v>62</v>
      </c>
      <c r="H623" s="49">
        <v>1</v>
      </c>
      <c r="I623" s="48">
        <v>63.1</v>
      </c>
      <c r="J623" s="48">
        <v>63.1</v>
      </c>
    </row>
    <row r="624" spans="1:10" x14ac:dyDescent="0.2">
      <c r="A624" s="27" t="s">
        <v>126</v>
      </c>
      <c r="B624" s="47" t="s">
        <v>230</v>
      </c>
      <c r="C624" s="27" t="s">
        <v>14</v>
      </c>
      <c r="D624" s="27" t="s">
        <v>644</v>
      </c>
      <c r="E624" s="207" t="s">
        <v>191</v>
      </c>
      <c r="F624" s="207"/>
      <c r="G624" s="46" t="s">
        <v>135</v>
      </c>
      <c r="H624" s="49">
        <v>0.4</v>
      </c>
      <c r="I624" s="48">
        <v>21.17</v>
      </c>
      <c r="J624" s="48">
        <v>8.4600000000000009</v>
      </c>
    </row>
    <row r="625" spans="1:10" x14ac:dyDescent="0.2">
      <c r="A625" s="27" t="s">
        <v>126</v>
      </c>
      <c r="B625" s="47" t="s">
        <v>193</v>
      </c>
      <c r="C625" s="27" t="s">
        <v>14</v>
      </c>
      <c r="D625" s="27" t="s">
        <v>590</v>
      </c>
      <c r="E625" s="207" t="s">
        <v>191</v>
      </c>
      <c r="F625" s="207"/>
      <c r="G625" s="46" t="s">
        <v>135</v>
      </c>
      <c r="H625" s="49">
        <v>0.4</v>
      </c>
      <c r="I625" s="48">
        <v>13.57</v>
      </c>
      <c r="J625" s="48">
        <v>5.42</v>
      </c>
    </row>
    <row r="626" spans="1:10" ht="25.5" x14ac:dyDescent="0.2">
      <c r="A626" s="25"/>
      <c r="B626" s="25"/>
      <c r="C626" s="25"/>
      <c r="D626" s="25"/>
      <c r="E626" s="25" t="s">
        <v>128</v>
      </c>
      <c r="F626" s="51">
        <v>13.88</v>
      </c>
      <c r="G626" s="25" t="s">
        <v>129</v>
      </c>
      <c r="H626" s="51">
        <v>0</v>
      </c>
      <c r="I626" s="25" t="s">
        <v>130</v>
      </c>
      <c r="J626" s="51">
        <v>13.88</v>
      </c>
    </row>
    <row r="627" spans="1:10" x14ac:dyDescent="0.2">
      <c r="A627" s="25"/>
      <c r="B627" s="25"/>
      <c r="C627" s="25"/>
      <c r="D627" s="25"/>
      <c r="E627" s="25" t="s">
        <v>131</v>
      </c>
      <c r="F627" s="51">
        <v>19.97</v>
      </c>
      <c r="G627" s="25"/>
      <c r="H627" s="204" t="s">
        <v>132</v>
      </c>
      <c r="I627" s="204"/>
      <c r="J627" s="51">
        <v>99.87</v>
      </c>
    </row>
    <row r="628" spans="1:10" ht="26.25" thickBot="1" x14ac:dyDescent="0.25">
      <c r="A628" s="23"/>
      <c r="B628" s="23"/>
      <c r="C628" s="23"/>
      <c r="D628" s="23"/>
      <c r="E628" s="23"/>
      <c r="F628" s="23"/>
      <c r="G628" s="23" t="s">
        <v>300</v>
      </c>
      <c r="H628" s="50">
        <v>3</v>
      </c>
      <c r="I628" s="23" t="s">
        <v>301</v>
      </c>
      <c r="J628" s="24">
        <v>299.61</v>
      </c>
    </row>
    <row r="629" spans="1:10" ht="15" thickTop="1" x14ac:dyDescent="0.2">
      <c r="A629" s="41"/>
      <c r="B629" s="41"/>
      <c r="C629" s="41"/>
      <c r="D629" s="41"/>
      <c r="E629" s="41"/>
      <c r="F629" s="41"/>
      <c r="G629" s="41"/>
      <c r="H629" s="41"/>
      <c r="I629" s="41"/>
      <c r="J629" s="41"/>
    </row>
    <row r="630" spans="1:10" x14ac:dyDescent="0.2">
      <c r="A630" s="30" t="s">
        <v>40</v>
      </c>
      <c r="B630" s="30"/>
      <c r="C630" s="30"/>
      <c r="D630" s="30" t="s">
        <v>449</v>
      </c>
      <c r="E630" s="30"/>
      <c r="F630" s="216"/>
      <c r="G630" s="216"/>
      <c r="H630" s="31"/>
      <c r="I630" s="30"/>
      <c r="J630" s="32">
        <v>59274.21</v>
      </c>
    </row>
    <row r="631" spans="1:10" x14ac:dyDescent="0.2">
      <c r="A631" s="30" t="s">
        <v>41</v>
      </c>
      <c r="B631" s="30"/>
      <c r="C631" s="30"/>
      <c r="D631" s="30" t="s">
        <v>450</v>
      </c>
      <c r="E631" s="30"/>
      <c r="F631" s="216"/>
      <c r="G631" s="216"/>
      <c r="H631" s="31"/>
      <c r="I631" s="30"/>
      <c r="J631" s="32">
        <v>34535.410000000003</v>
      </c>
    </row>
    <row r="632" spans="1:10" ht="15" x14ac:dyDescent="0.2">
      <c r="A632" s="28" t="s">
        <v>451</v>
      </c>
      <c r="B632" s="39" t="s">
        <v>0</v>
      </c>
      <c r="C632" s="28" t="s">
        <v>1</v>
      </c>
      <c r="D632" s="28" t="s">
        <v>2</v>
      </c>
      <c r="E632" s="206" t="s">
        <v>123</v>
      </c>
      <c r="F632" s="206"/>
      <c r="G632" s="38" t="s">
        <v>3</v>
      </c>
      <c r="H632" s="39" t="s">
        <v>4</v>
      </c>
      <c r="I632" s="39" t="s">
        <v>5</v>
      </c>
      <c r="J632" s="39" t="s">
        <v>6</v>
      </c>
    </row>
    <row r="633" spans="1:10" ht="25.5" x14ac:dyDescent="0.2">
      <c r="A633" s="29" t="s">
        <v>124</v>
      </c>
      <c r="B633" s="34" t="s">
        <v>452</v>
      </c>
      <c r="C633" s="29" t="s">
        <v>14</v>
      </c>
      <c r="D633" s="29" t="s">
        <v>453</v>
      </c>
      <c r="E633" s="205" t="s">
        <v>690</v>
      </c>
      <c r="F633" s="205"/>
      <c r="G633" s="33" t="s">
        <v>13</v>
      </c>
      <c r="H633" s="40">
        <v>1</v>
      </c>
      <c r="I633" s="35">
        <v>7202.78</v>
      </c>
      <c r="J633" s="35">
        <v>7202.78</v>
      </c>
    </row>
    <row r="634" spans="1:10" ht="25.5" x14ac:dyDescent="0.2">
      <c r="A634" s="26" t="s">
        <v>134</v>
      </c>
      <c r="B634" s="43" t="s">
        <v>691</v>
      </c>
      <c r="C634" s="26" t="s">
        <v>14</v>
      </c>
      <c r="D634" s="26" t="s">
        <v>692</v>
      </c>
      <c r="E634" s="211" t="s">
        <v>133</v>
      </c>
      <c r="F634" s="211"/>
      <c r="G634" s="42" t="s">
        <v>135</v>
      </c>
      <c r="H634" s="45">
        <v>4.3619000000000003</v>
      </c>
      <c r="I634" s="44">
        <v>27.26</v>
      </c>
      <c r="J634" s="44">
        <v>118.9</v>
      </c>
    </row>
    <row r="635" spans="1:10" ht="25.5" x14ac:dyDescent="0.2">
      <c r="A635" s="26" t="s">
        <v>134</v>
      </c>
      <c r="B635" s="43" t="s">
        <v>214</v>
      </c>
      <c r="C635" s="26" t="s">
        <v>14</v>
      </c>
      <c r="D635" s="26" t="s">
        <v>215</v>
      </c>
      <c r="E635" s="211" t="s">
        <v>133</v>
      </c>
      <c r="F635" s="211"/>
      <c r="G635" s="42" t="s">
        <v>135</v>
      </c>
      <c r="H635" s="45">
        <v>4.3619000000000003</v>
      </c>
      <c r="I635" s="44">
        <v>20.11</v>
      </c>
      <c r="J635" s="44">
        <v>87.71</v>
      </c>
    </row>
    <row r="636" spans="1:10" ht="25.5" x14ac:dyDescent="0.2">
      <c r="A636" s="27" t="s">
        <v>126</v>
      </c>
      <c r="B636" s="47" t="s">
        <v>235</v>
      </c>
      <c r="C636" s="27" t="s">
        <v>14</v>
      </c>
      <c r="D636" s="27" t="s">
        <v>236</v>
      </c>
      <c r="E636" s="207" t="s">
        <v>139</v>
      </c>
      <c r="F636" s="207"/>
      <c r="G636" s="46" t="s">
        <v>13</v>
      </c>
      <c r="H636" s="49">
        <v>10</v>
      </c>
      <c r="I636" s="48">
        <v>0.83</v>
      </c>
      <c r="J636" s="48">
        <v>8.3000000000000007</v>
      </c>
    </row>
    <row r="637" spans="1:10" x14ac:dyDescent="0.2">
      <c r="A637" s="27" t="s">
        <v>126</v>
      </c>
      <c r="B637" s="47" t="s">
        <v>693</v>
      </c>
      <c r="C637" s="27" t="s">
        <v>14</v>
      </c>
      <c r="D637" s="27" t="s">
        <v>694</v>
      </c>
      <c r="E637" s="207" t="s">
        <v>139</v>
      </c>
      <c r="F637" s="207"/>
      <c r="G637" s="46" t="s">
        <v>13</v>
      </c>
      <c r="H637" s="49">
        <v>6</v>
      </c>
      <c r="I637" s="48">
        <v>0.37</v>
      </c>
      <c r="J637" s="48">
        <v>2.2200000000000002</v>
      </c>
    </row>
    <row r="638" spans="1:10" x14ac:dyDescent="0.2">
      <c r="A638" s="27" t="s">
        <v>126</v>
      </c>
      <c r="B638" s="47" t="s">
        <v>695</v>
      </c>
      <c r="C638" s="27" t="s">
        <v>14</v>
      </c>
      <c r="D638" s="27" t="s">
        <v>696</v>
      </c>
      <c r="E638" s="207" t="s">
        <v>139</v>
      </c>
      <c r="F638" s="207"/>
      <c r="G638" s="46" t="s">
        <v>13</v>
      </c>
      <c r="H638" s="49">
        <v>6</v>
      </c>
      <c r="I638" s="48">
        <v>1.3</v>
      </c>
      <c r="J638" s="48">
        <v>7.8</v>
      </c>
    </row>
    <row r="639" spans="1:10" ht="38.25" x14ac:dyDescent="0.2">
      <c r="A639" s="27" t="s">
        <v>126</v>
      </c>
      <c r="B639" s="47" t="s">
        <v>697</v>
      </c>
      <c r="C639" s="27" t="s">
        <v>14</v>
      </c>
      <c r="D639" s="27" t="s">
        <v>698</v>
      </c>
      <c r="E639" s="207" t="s">
        <v>139</v>
      </c>
      <c r="F639" s="207"/>
      <c r="G639" s="46" t="s">
        <v>13</v>
      </c>
      <c r="H639" s="49">
        <v>8</v>
      </c>
      <c r="I639" s="48">
        <v>0.48</v>
      </c>
      <c r="J639" s="48">
        <v>3.84</v>
      </c>
    </row>
    <row r="640" spans="1:10" ht="25.5" x14ac:dyDescent="0.2">
      <c r="A640" s="27" t="s">
        <v>126</v>
      </c>
      <c r="B640" s="47" t="s">
        <v>699</v>
      </c>
      <c r="C640" s="27" t="s">
        <v>14</v>
      </c>
      <c r="D640" s="27" t="s">
        <v>700</v>
      </c>
      <c r="E640" s="207" t="s">
        <v>139</v>
      </c>
      <c r="F640" s="207"/>
      <c r="G640" s="46" t="s">
        <v>13</v>
      </c>
      <c r="H640" s="49">
        <v>6</v>
      </c>
      <c r="I640" s="48">
        <v>1.62</v>
      </c>
      <c r="J640" s="48">
        <v>9.7200000000000006</v>
      </c>
    </row>
    <row r="641" spans="1:10" ht="25.5" x14ac:dyDescent="0.2">
      <c r="A641" s="27" t="s">
        <v>126</v>
      </c>
      <c r="B641" s="47" t="s">
        <v>701</v>
      </c>
      <c r="C641" s="27" t="s">
        <v>14</v>
      </c>
      <c r="D641" s="27" t="s">
        <v>702</v>
      </c>
      <c r="E641" s="207" t="s">
        <v>139</v>
      </c>
      <c r="F641" s="207"/>
      <c r="G641" s="46" t="s">
        <v>13</v>
      </c>
      <c r="H641" s="49">
        <v>6</v>
      </c>
      <c r="I641" s="48">
        <v>1.79</v>
      </c>
      <c r="J641" s="48">
        <v>10.74</v>
      </c>
    </row>
    <row r="642" spans="1:10" ht="25.5" x14ac:dyDescent="0.2">
      <c r="A642" s="27" t="s">
        <v>126</v>
      </c>
      <c r="B642" s="47" t="s">
        <v>703</v>
      </c>
      <c r="C642" s="27" t="s">
        <v>14</v>
      </c>
      <c r="D642" s="27" t="s">
        <v>704</v>
      </c>
      <c r="E642" s="207" t="s">
        <v>139</v>
      </c>
      <c r="F642" s="207"/>
      <c r="G642" s="46" t="s">
        <v>13</v>
      </c>
      <c r="H642" s="49">
        <v>2</v>
      </c>
      <c r="I642" s="48">
        <v>20.27</v>
      </c>
      <c r="J642" s="48">
        <v>40.54</v>
      </c>
    </row>
    <row r="643" spans="1:10" ht="38.25" x14ac:dyDescent="0.2">
      <c r="A643" s="27" t="s">
        <v>126</v>
      </c>
      <c r="B643" s="47" t="s">
        <v>705</v>
      </c>
      <c r="C643" s="27" t="s">
        <v>14</v>
      </c>
      <c r="D643" s="27" t="s">
        <v>706</v>
      </c>
      <c r="E643" s="207" t="s">
        <v>670</v>
      </c>
      <c r="F643" s="207"/>
      <c r="G643" s="46" t="s">
        <v>13</v>
      </c>
      <c r="H643" s="49">
        <v>1</v>
      </c>
      <c r="I643" s="48">
        <v>6913.01</v>
      </c>
      <c r="J643" s="48">
        <v>6913.01</v>
      </c>
    </row>
    <row r="644" spans="1:10" ht="25.5" x14ac:dyDescent="0.2">
      <c r="A644" s="25"/>
      <c r="B644" s="25"/>
      <c r="C644" s="25"/>
      <c r="D644" s="25"/>
      <c r="E644" s="25" t="s">
        <v>128</v>
      </c>
      <c r="F644" s="51">
        <v>158.55000000000001</v>
      </c>
      <c r="G644" s="25" t="s">
        <v>129</v>
      </c>
      <c r="H644" s="51">
        <v>0</v>
      </c>
      <c r="I644" s="25" t="s">
        <v>130</v>
      </c>
      <c r="J644" s="51">
        <v>158.55000000000001</v>
      </c>
    </row>
    <row r="645" spans="1:10" x14ac:dyDescent="0.2">
      <c r="A645" s="25"/>
      <c r="B645" s="25"/>
      <c r="C645" s="25"/>
      <c r="D645" s="25"/>
      <c r="E645" s="25" t="s">
        <v>131</v>
      </c>
      <c r="F645" s="51">
        <v>1800.69</v>
      </c>
      <c r="G645" s="25"/>
      <c r="H645" s="204" t="s">
        <v>132</v>
      </c>
      <c r="I645" s="204"/>
      <c r="J645" s="51">
        <v>9003.4699999999993</v>
      </c>
    </row>
    <row r="646" spans="1:10" ht="26.25" thickBot="1" x14ac:dyDescent="0.25">
      <c r="A646" s="23"/>
      <c r="B646" s="23"/>
      <c r="C646" s="23"/>
      <c r="D646" s="23"/>
      <c r="E646" s="23"/>
      <c r="F646" s="23"/>
      <c r="G646" s="23" t="s">
        <v>300</v>
      </c>
      <c r="H646" s="50">
        <v>1</v>
      </c>
      <c r="I646" s="23" t="s">
        <v>301</v>
      </c>
      <c r="J646" s="24">
        <v>9003.4699999999993</v>
      </c>
    </row>
    <row r="647" spans="1:10" ht="15" thickTop="1" x14ac:dyDescent="0.2">
      <c r="A647" s="41"/>
      <c r="B647" s="41"/>
      <c r="C647" s="41"/>
      <c r="D647" s="41"/>
      <c r="E647" s="41"/>
      <c r="F647" s="41"/>
      <c r="G647" s="41"/>
      <c r="H647" s="41"/>
      <c r="I647" s="41"/>
      <c r="J647" s="41"/>
    </row>
    <row r="648" spans="1:10" ht="15" x14ac:dyDescent="0.2">
      <c r="A648" s="28" t="s">
        <v>454</v>
      </c>
      <c r="B648" s="39" t="s">
        <v>0</v>
      </c>
      <c r="C648" s="28" t="s">
        <v>1</v>
      </c>
      <c r="D648" s="28" t="s">
        <v>2</v>
      </c>
      <c r="E648" s="206" t="s">
        <v>123</v>
      </c>
      <c r="F648" s="206"/>
      <c r="G648" s="38" t="s">
        <v>3</v>
      </c>
      <c r="H648" s="39" t="s">
        <v>4</v>
      </c>
      <c r="I648" s="39" t="s">
        <v>5</v>
      </c>
      <c r="J648" s="39" t="s">
        <v>6</v>
      </c>
    </row>
    <row r="649" spans="1:10" x14ac:dyDescent="0.2">
      <c r="A649" s="29" t="s">
        <v>124</v>
      </c>
      <c r="B649" s="34" t="s">
        <v>455</v>
      </c>
      <c r="C649" s="29" t="s">
        <v>151</v>
      </c>
      <c r="D649" s="29" t="s">
        <v>456</v>
      </c>
      <c r="E649" s="205" t="s">
        <v>707</v>
      </c>
      <c r="F649" s="205"/>
      <c r="G649" s="33" t="s">
        <v>13</v>
      </c>
      <c r="H649" s="40">
        <v>1</v>
      </c>
      <c r="I649" s="35">
        <v>9545.8700000000008</v>
      </c>
      <c r="J649" s="35">
        <v>9545.8700000000008</v>
      </c>
    </row>
    <row r="650" spans="1:10" ht="25.5" x14ac:dyDescent="0.2">
      <c r="A650" s="26" t="s">
        <v>134</v>
      </c>
      <c r="B650" s="43" t="s">
        <v>224</v>
      </c>
      <c r="C650" s="26" t="s">
        <v>14</v>
      </c>
      <c r="D650" s="26" t="s">
        <v>225</v>
      </c>
      <c r="E650" s="211" t="s">
        <v>133</v>
      </c>
      <c r="F650" s="211"/>
      <c r="G650" s="42" t="s">
        <v>135</v>
      </c>
      <c r="H650" s="45">
        <v>39.774000000000001</v>
      </c>
      <c r="I650" s="44">
        <v>20.47</v>
      </c>
      <c r="J650" s="44">
        <v>814.17</v>
      </c>
    </row>
    <row r="651" spans="1:10" ht="25.5" x14ac:dyDescent="0.2">
      <c r="A651" s="26" t="s">
        <v>134</v>
      </c>
      <c r="B651" s="43" t="s">
        <v>708</v>
      </c>
      <c r="C651" s="26" t="s">
        <v>14</v>
      </c>
      <c r="D651" s="26" t="s">
        <v>709</v>
      </c>
      <c r="E651" s="211" t="s">
        <v>133</v>
      </c>
      <c r="F651" s="211"/>
      <c r="G651" s="42" t="s">
        <v>135</v>
      </c>
      <c r="H651" s="45">
        <v>25.568999999999999</v>
      </c>
      <c r="I651" s="44">
        <v>18.91</v>
      </c>
      <c r="J651" s="44">
        <v>483.5</v>
      </c>
    </row>
    <row r="652" spans="1:10" ht="25.5" x14ac:dyDescent="0.2">
      <c r="A652" s="26" t="s">
        <v>134</v>
      </c>
      <c r="B652" s="43" t="s">
        <v>222</v>
      </c>
      <c r="C652" s="26" t="s">
        <v>14</v>
      </c>
      <c r="D652" s="26" t="s">
        <v>223</v>
      </c>
      <c r="E652" s="211" t="s">
        <v>133</v>
      </c>
      <c r="F652" s="211"/>
      <c r="G652" s="42" t="s">
        <v>135</v>
      </c>
      <c r="H652" s="45">
        <v>25.568999999999999</v>
      </c>
      <c r="I652" s="44">
        <v>27.58</v>
      </c>
      <c r="J652" s="44">
        <v>705.19</v>
      </c>
    </row>
    <row r="653" spans="1:10" ht="25.5" x14ac:dyDescent="0.2">
      <c r="A653" s="26" t="s">
        <v>134</v>
      </c>
      <c r="B653" s="43" t="s">
        <v>710</v>
      </c>
      <c r="C653" s="26" t="s">
        <v>14</v>
      </c>
      <c r="D653" s="26" t="s">
        <v>711</v>
      </c>
      <c r="E653" s="211" t="s">
        <v>133</v>
      </c>
      <c r="F653" s="211"/>
      <c r="G653" s="42" t="s">
        <v>135</v>
      </c>
      <c r="H653" s="45">
        <v>7.1029999999999998</v>
      </c>
      <c r="I653" s="44">
        <v>35.479999999999997</v>
      </c>
      <c r="J653" s="44">
        <v>252.01</v>
      </c>
    </row>
    <row r="654" spans="1:10" ht="25.5" x14ac:dyDescent="0.2">
      <c r="A654" s="27" t="s">
        <v>126</v>
      </c>
      <c r="B654" s="47" t="s">
        <v>712</v>
      </c>
      <c r="C654" s="27" t="s">
        <v>151</v>
      </c>
      <c r="D654" s="27" t="s">
        <v>713</v>
      </c>
      <c r="E654" s="207" t="s">
        <v>139</v>
      </c>
      <c r="F654" s="207"/>
      <c r="G654" s="46" t="s">
        <v>13</v>
      </c>
      <c r="H654" s="49">
        <v>1</v>
      </c>
      <c r="I654" s="48">
        <v>7291</v>
      </c>
      <c r="J654" s="48">
        <v>7291</v>
      </c>
    </row>
    <row r="655" spans="1:10" ht="25.5" x14ac:dyDescent="0.2">
      <c r="A655" s="25"/>
      <c r="B655" s="25"/>
      <c r="C655" s="25"/>
      <c r="D655" s="25"/>
      <c r="E655" s="25" t="s">
        <v>128</v>
      </c>
      <c r="F655" s="51">
        <v>1745.19</v>
      </c>
      <c r="G655" s="25" t="s">
        <v>129</v>
      </c>
      <c r="H655" s="51">
        <v>0</v>
      </c>
      <c r="I655" s="25" t="s">
        <v>130</v>
      </c>
      <c r="J655" s="51">
        <v>1745.19</v>
      </c>
    </row>
    <row r="656" spans="1:10" x14ac:dyDescent="0.2">
      <c r="A656" s="25"/>
      <c r="B656" s="25"/>
      <c r="C656" s="25"/>
      <c r="D656" s="25"/>
      <c r="E656" s="25" t="s">
        <v>131</v>
      </c>
      <c r="F656" s="51">
        <v>2386.46</v>
      </c>
      <c r="G656" s="25"/>
      <c r="H656" s="204" t="s">
        <v>132</v>
      </c>
      <c r="I656" s="204"/>
      <c r="J656" s="51">
        <v>11932.33</v>
      </c>
    </row>
    <row r="657" spans="1:10" ht="26.25" thickBot="1" x14ac:dyDescent="0.25">
      <c r="A657" s="23"/>
      <c r="B657" s="23"/>
      <c r="C657" s="23"/>
      <c r="D657" s="23"/>
      <c r="E657" s="23"/>
      <c r="F657" s="23"/>
      <c r="G657" s="23" t="s">
        <v>300</v>
      </c>
      <c r="H657" s="50">
        <v>2</v>
      </c>
      <c r="I657" s="23" t="s">
        <v>301</v>
      </c>
      <c r="J657" s="24">
        <v>23864.66</v>
      </c>
    </row>
    <row r="658" spans="1:10" ht="15" thickTop="1" x14ac:dyDescent="0.2">
      <c r="A658" s="41"/>
      <c r="B658" s="41"/>
      <c r="C658" s="41"/>
      <c r="D658" s="41"/>
      <c r="E658" s="41"/>
      <c r="F658" s="41"/>
      <c r="G658" s="41"/>
      <c r="H658" s="41"/>
      <c r="I658" s="41"/>
      <c r="J658" s="41"/>
    </row>
    <row r="659" spans="1:10" ht="15" x14ac:dyDescent="0.2">
      <c r="A659" s="28" t="s">
        <v>457</v>
      </c>
      <c r="B659" s="39" t="s">
        <v>0</v>
      </c>
      <c r="C659" s="28" t="s">
        <v>1</v>
      </c>
      <c r="D659" s="28" t="s">
        <v>2</v>
      </c>
      <c r="E659" s="206" t="s">
        <v>123</v>
      </c>
      <c r="F659" s="206"/>
      <c r="G659" s="38" t="s">
        <v>3</v>
      </c>
      <c r="H659" s="39" t="s">
        <v>4</v>
      </c>
      <c r="I659" s="39" t="s">
        <v>5</v>
      </c>
      <c r="J659" s="39" t="s">
        <v>6</v>
      </c>
    </row>
    <row r="660" spans="1:10" x14ac:dyDescent="0.2">
      <c r="A660" s="29" t="s">
        <v>124</v>
      </c>
      <c r="B660" s="34" t="s">
        <v>458</v>
      </c>
      <c r="C660" s="29" t="s">
        <v>10</v>
      </c>
      <c r="D660" s="29" t="s">
        <v>459</v>
      </c>
      <c r="E660" s="205" t="s">
        <v>133</v>
      </c>
      <c r="F660" s="205"/>
      <c r="G660" s="33" t="s">
        <v>460</v>
      </c>
      <c r="H660" s="40">
        <v>1</v>
      </c>
      <c r="I660" s="35">
        <v>444.61</v>
      </c>
      <c r="J660" s="35">
        <v>444.61</v>
      </c>
    </row>
    <row r="661" spans="1:10" ht="38.25" x14ac:dyDescent="0.2">
      <c r="A661" s="27" t="s">
        <v>126</v>
      </c>
      <c r="B661" s="47" t="s">
        <v>681</v>
      </c>
      <c r="C661" s="27" t="s">
        <v>441</v>
      </c>
      <c r="D661" s="27" t="s">
        <v>682</v>
      </c>
      <c r="E661" s="207" t="s">
        <v>191</v>
      </c>
      <c r="F661" s="207"/>
      <c r="G661" s="46" t="s">
        <v>135</v>
      </c>
      <c r="H661" s="49">
        <v>0.5</v>
      </c>
      <c r="I661" s="48">
        <v>29.69</v>
      </c>
      <c r="J661" s="48">
        <v>14.84</v>
      </c>
    </row>
    <row r="662" spans="1:10" ht="38.25" x14ac:dyDescent="0.2">
      <c r="A662" s="27" t="s">
        <v>126</v>
      </c>
      <c r="B662" s="47" t="s">
        <v>679</v>
      </c>
      <c r="C662" s="27" t="s">
        <v>441</v>
      </c>
      <c r="D662" s="27" t="s">
        <v>680</v>
      </c>
      <c r="E662" s="207" t="s">
        <v>191</v>
      </c>
      <c r="F662" s="207"/>
      <c r="G662" s="46" t="s">
        <v>135</v>
      </c>
      <c r="H662" s="49">
        <v>0.5</v>
      </c>
      <c r="I662" s="48">
        <v>20.36</v>
      </c>
      <c r="J662" s="48">
        <v>10.18</v>
      </c>
    </row>
    <row r="663" spans="1:10" x14ac:dyDescent="0.2">
      <c r="A663" s="27" t="s">
        <v>126</v>
      </c>
      <c r="B663" s="47" t="s">
        <v>714</v>
      </c>
      <c r="C663" s="27" t="s">
        <v>10</v>
      </c>
      <c r="D663" s="27" t="s">
        <v>715</v>
      </c>
      <c r="E663" s="207" t="s">
        <v>209</v>
      </c>
      <c r="F663" s="207"/>
      <c r="G663" s="46" t="s">
        <v>13</v>
      </c>
      <c r="H663" s="49">
        <v>1</v>
      </c>
      <c r="I663" s="48">
        <v>419.59</v>
      </c>
      <c r="J663" s="48">
        <v>419.59</v>
      </c>
    </row>
    <row r="664" spans="1:10" ht="25.5" x14ac:dyDescent="0.2">
      <c r="A664" s="25"/>
      <c r="B664" s="25"/>
      <c r="C664" s="25"/>
      <c r="D664" s="25"/>
      <c r="E664" s="25" t="s">
        <v>128</v>
      </c>
      <c r="F664" s="51">
        <v>25.02</v>
      </c>
      <c r="G664" s="25" t="s">
        <v>129</v>
      </c>
      <c r="H664" s="51">
        <v>0</v>
      </c>
      <c r="I664" s="25" t="s">
        <v>130</v>
      </c>
      <c r="J664" s="51">
        <v>25.02</v>
      </c>
    </row>
    <row r="665" spans="1:10" x14ac:dyDescent="0.2">
      <c r="A665" s="25"/>
      <c r="B665" s="25"/>
      <c r="C665" s="25"/>
      <c r="D665" s="25"/>
      <c r="E665" s="25" t="s">
        <v>131</v>
      </c>
      <c r="F665" s="51">
        <v>111.15</v>
      </c>
      <c r="G665" s="25"/>
      <c r="H665" s="204" t="s">
        <v>132</v>
      </c>
      <c r="I665" s="204"/>
      <c r="J665" s="51">
        <v>555.76</v>
      </c>
    </row>
    <row r="666" spans="1:10" ht="26.25" thickBot="1" x14ac:dyDescent="0.25">
      <c r="A666" s="23"/>
      <c r="B666" s="23"/>
      <c r="C666" s="23"/>
      <c r="D666" s="23"/>
      <c r="E666" s="23"/>
      <c r="F666" s="23"/>
      <c r="G666" s="23" t="s">
        <v>300</v>
      </c>
      <c r="H666" s="50">
        <v>3</v>
      </c>
      <c r="I666" s="23" t="s">
        <v>301</v>
      </c>
      <c r="J666" s="24">
        <v>1667.28</v>
      </c>
    </row>
    <row r="667" spans="1:10" ht="15" thickTop="1" x14ac:dyDescent="0.2">
      <c r="A667" s="41"/>
      <c r="B667" s="41"/>
      <c r="C667" s="41"/>
      <c r="D667" s="41"/>
      <c r="E667" s="41"/>
      <c r="F667" s="41"/>
      <c r="G667" s="41"/>
      <c r="H667" s="41"/>
      <c r="I667" s="41"/>
      <c r="J667" s="41"/>
    </row>
    <row r="668" spans="1:10" x14ac:dyDescent="0.2">
      <c r="A668" s="30" t="s">
        <v>461</v>
      </c>
      <c r="B668" s="30"/>
      <c r="C668" s="30"/>
      <c r="D668" s="30" t="s">
        <v>462</v>
      </c>
      <c r="E668" s="30"/>
      <c r="F668" s="216"/>
      <c r="G668" s="216"/>
      <c r="H668" s="31"/>
      <c r="I668" s="30"/>
      <c r="J668" s="32">
        <v>24738.799999999999</v>
      </c>
    </row>
    <row r="669" spans="1:10" ht="15" x14ac:dyDescent="0.2">
      <c r="A669" s="28" t="s">
        <v>463</v>
      </c>
      <c r="B669" s="39" t="s">
        <v>0</v>
      </c>
      <c r="C669" s="28" t="s">
        <v>1</v>
      </c>
      <c r="D669" s="28" t="s">
        <v>2</v>
      </c>
      <c r="E669" s="206" t="s">
        <v>123</v>
      </c>
      <c r="F669" s="206"/>
      <c r="G669" s="38" t="s">
        <v>3</v>
      </c>
      <c r="H669" s="39" t="s">
        <v>4</v>
      </c>
      <c r="I669" s="39" t="s">
        <v>5</v>
      </c>
      <c r="J669" s="39" t="s">
        <v>6</v>
      </c>
    </row>
    <row r="670" spans="1:10" x14ac:dyDescent="0.2">
      <c r="A670" s="29" t="s">
        <v>124</v>
      </c>
      <c r="B670" s="34" t="s">
        <v>464</v>
      </c>
      <c r="C670" s="29" t="s">
        <v>18</v>
      </c>
      <c r="D670" s="29" t="s">
        <v>465</v>
      </c>
      <c r="E670" s="205" t="s">
        <v>716</v>
      </c>
      <c r="F670" s="205"/>
      <c r="G670" s="33" t="s">
        <v>42</v>
      </c>
      <c r="H670" s="40">
        <v>1</v>
      </c>
      <c r="I670" s="35">
        <v>23.55</v>
      </c>
      <c r="J670" s="35">
        <v>23.55</v>
      </c>
    </row>
    <row r="671" spans="1:10" ht="25.5" x14ac:dyDescent="0.2">
      <c r="A671" s="26" t="s">
        <v>134</v>
      </c>
      <c r="B671" s="43" t="s">
        <v>185</v>
      </c>
      <c r="C671" s="26" t="s">
        <v>18</v>
      </c>
      <c r="D671" s="26" t="s">
        <v>186</v>
      </c>
      <c r="E671" s="211" t="s">
        <v>187</v>
      </c>
      <c r="F671" s="211"/>
      <c r="G671" s="42" t="s">
        <v>188</v>
      </c>
      <c r="H671" s="45">
        <v>0.1</v>
      </c>
      <c r="I671" s="44">
        <v>3.73</v>
      </c>
      <c r="J671" s="44">
        <v>0.37</v>
      </c>
    </row>
    <row r="672" spans="1:10" ht="25.5" x14ac:dyDescent="0.2">
      <c r="A672" s="26" t="s">
        <v>134</v>
      </c>
      <c r="B672" s="43" t="s">
        <v>238</v>
      </c>
      <c r="C672" s="26" t="s">
        <v>18</v>
      </c>
      <c r="D672" s="26" t="s">
        <v>239</v>
      </c>
      <c r="E672" s="211" t="s">
        <v>187</v>
      </c>
      <c r="F672" s="211"/>
      <c r="G672" s="42" t="s">
        <v>188</v>
      </c>
      <c r="H672" s="45">
        <v>0.1</v>
      </c>
      <c r="I672" s="44">
        <v>3.65</v>
      </c>
      <c r="J672" s="44">
        <v>0.36</v>
      </c>
    </row>
    <row r="673" spans="1:10" x14ac:dyDescent="0.2">
      <c r="A673" s="27" t="s">
        <v>126</v>
      </c>
      <c r="B673" s="47" t="s">
        <v>717</v>
      </c>
      <c r="C673" s="27" t="s">
        <v>18</v>
      </c>
      <c r="D673" s="27" t="s">
        <v>718</v>
      </c>
      <c r="E673" s="207" t="s">
        <v>139</v>
      </c>
      <c r="F673" s="207"/>
      <c r="G673" s="46" t="s">
        <v>210</v>
      </c>
      <c r="H673" s="49">
        <v>1E-3</v>
      </c>
      <c r="I673" s="48">
        <v>39.5</v>
      </c>
      <c r="J673" s="48">
        <v>0.03</v>
      </c>
    </row>
    <row r="674" spans="1:10" x14ac:dyDescent="0.2">
      <c r="A674" s="27" t="s">
        <v>126</v>
      </c>
      <c r="B674" s="47" t="s">
        <v>719</v>
      </c>
      <c r="C674" s="27" t="s">
        <v>18</v>
      </c>
      <c r="D674" s="27" t="s">
        <v>720</v>
      </c>
      <c r="E674" s="207" t="s">
        <v>139</v>
      </c>
      <c r="F674" s="207"/>
      <c r="G674" s="46" t="s">
        <v>210</v>
      </c>
      <c r="H674" s="49">
        <v>1E-3</v>
      </c>
      <c r="I674" s="48">
        <v>25.65</v>
      </c>
      <c r="J674" s="48">
        <v>0.02</v>
      </c>
    </row>
    <row r="675" spans="1:10" x14ac:dyDescent="0.2">
      <c r="A675" s="27" t="s">
        <v>126</v>
      </c>
      <c r="B675" s="47" t="s">
        <v>721</v>
      </c>
      <c r="C675" s="27" t="s">
        <v>18</v>
      </c>
      <c r="D675" s="27" t="s">
        <v>722</v>
      </c>
      <c r="E675" s="207" t="s">
        <v>139</v>
      </c>
      <c r="F675" s="207"/>
      <c r="G675" s="46" t="s">
        <v>42</v>
      </c>
      <c r="H675" s="49">
        <v>1.01</v>
      </c>
      <c r="I675" s="48">
        <v>19.309999999999999</v>
      </c>
      <c r="J675" s="48">
        <v>19.5</v>
      </c>
    </row>
    <row r="676" spans="1:10" x14ac:dyDescent="0.2">
      <c r="A676" s="27" t="s">
        <v>126</v>
      </c>
      <c r="B676" s="47" t="s">
        <v>241</v>
      </c>
      <c r="C676" s="27" t="s">
        <v>14</v>
      </c>
      <c r="D676" s="27" t="s">
        <v>723</v>
      </c>
      <c r="E676" s="207" t="s">
        <v>191</v>
      </c>
      <c r="F676" s="207"/>
      <c r="G676" s="46" t="s">
        <v>135</v>
      </c>
      <c r="H676" s="49">
        <v>0.1</v>
      </c>
      <c r="I676" s="48">
        <v>19.2</v>
      </c>
      <c r="J676" s="48">
        <v>1.92</v>
      </c>
    </row>
    <row r="677" spans="1:10" x14ac:dyDescent="0.2">
      <c r="A677" s="27" t="s">
        <v>126</v>
      </c>
      <c r="B677" s="47" t="s">
        <v>193</v>
      </c>
      <c r="C677" s="27" t="s">
        <v>14</v>
      </c>
      <c r="D677" s="27" t="s">
        <v>590</v>
      </c>
      <c r="E677" s="207" t="s">
        <v>191</v>
      </c>
      <c r="F677" s="207"/>
      <c r="G677" s="46" t="s">
        <v>135</v>
      </c>
      <c r="H677" s="49">
        <v>0.1</v>
      </c>
      <c r="I677" s="48">
        <v>13.57</v>
      </c>
      <c r="J677" s="48">
        <v>1.35</v>
      </c>
    </row>
    <row r="678" spans="1:10" ht="25.5" x14ac:dyDescent="0.2">
      <c r="A678" s="25"/>
      <c r="B678" s="25"/>
      <c r="C678" s="25"/>
      <c r="D678" s="25"/>
      <c r="E678" s="25" t="s">
        <v>128</v>
      </c>
      <c r="F678" s="51">
        <v>3.27</v>
      </c>
      <c r="G678" s="25" t="s">
        <v>129</v>
      </c>
      <c r="H678" s="51">
        <v>0</v>
      </c>
      <c r="I678" s="25" t="s">
        <v>130</v>
      </c>
      <c r="J678" s="51">
        <v>3.27</v>
      </c>
    </row>
    <row r="679" spans="1:10" x14ac:dyDescent="0.2">
      <c r="A679" s="25"/>
      <c r="B679" s="25"/>
      <c r="C679" s="25"/>
      <c r="D679" s="25"/>
      <c r="E679" s="25" t="s">
        <v>131</v>
      </c>
      <c r="F679" s="51">
        <v>5.88</v>
      </c>
      <c r="G679" s="25"/>
      <c r="H679" s="204" t="s">
        <v>132</v>
      </c>
      <c r="I679" s="204"/>
      <c r="J679" s="51">
        <v>29.43</v>
      </c>
    </row>
    <row r="680" spans="1:10" ht="26.25" thickBot="1" x14ac:dyDescent="0.25">
      <c r="A680" s="23"/>
      <c r="B680" s="23"/>
      <c r="C680" s="23"/>
      <c r="D680" s="23"/>
      <c r="E680" s="23"/>
      <c r="F680" s="23"/>
      <c r="G680" s="23" t="s">
        <v>300</v>
      </c>
      <c r="H680" s="50">
        <v>125</v>
      </c>
      <c r="I680" s="23" t="s">
        <v>301</v>
      </c>
      <c r="J680" s="24">
        <v>3678.75</v>
      </c>
    </row>
    <row r="681" spans="1:10" ht="15" thickTop="1" x14ac:dyDescent="0.2">
      <c r="A681" s="41"/>
      <c r="B681" s="41"/>
      <c r="C681" s="41"/>
      <c r="D681" s="41"/>
      <c r="E681" s="41"/>
      <c r="F681" s="41"/>
      <c r="G681" s="41"/>
      <c r="H681" s="41"/>
      <c r="I681" s="41"/>
      <c r="J681" s="41"/>
    </row>
    <row r="682" spans="1:10" ht="15" x14ac:dyDescent="0.2">
      <c r="A682" s="28" t="s">
        <v>466</v>
      </c>
      <c r="B682" s="39" t="s">
        <v>0</v>
      </c>
      <c r="C682" s="28" t="s">
        <v>1</v>
      </c>
      <c r="D682" s="28" t="s">
        <v>2</v>
      </c>
      <c r="E682" s="206" t="s">
        <v>123</v>
      </c>
      <c r="F682" s="206"/>
      <c r="G682" s="38" t="s">
        <v>3</v>
      </c>
      <c r="H682" s="39" t="s">
        <v>4</v>
      </c>
      <c r="I682" s="39" t="s">
        <v>5</v>
      </c>
      <c r="J682" s="39" t="s">
        <v>6</v>
      </c>
    </row>
    <row r="683" spans="1:10" x14ac:dyDescent="0.2">
      <c r="A683" s="29" t="s">
        <v>124</v>
      </c>
      <c r="B683" s="34" t="s">
        <v>467</v>
      </c>
      <c r="C683" s="29" t="s">
        <v>468</v>
      </c>
      <c r="D683" s="29" t="s">
        <v>469</v>
      </c>
      <c r="E683" s="205">
        <v>1610</v>
      </c>
      <c r="F683" s="205"/>
      <c r="G683" s="33" t="s">
        <v>42</v>
      </c>
      <c r="H683" s="40">
        <v>1</v>
      </c>
      <c r="I683" s="35">
        <v>83.18</v>
      </c>
      <c r="J683" s="35">
        <v>83.18</v>
      </c>
    </row>
    <row r="684" spans="1:10" x14ac:dyDescent="0.2">
      <c r="A684" s="27" t="s">
        <v>126</v>
      </c>
      <c r="B684" s="47" t="s">
        <v>724</v>
      </c>
      <c r="C684" s="27" t="s">
        <v>468</v>
      </c>
      <c r="D684" s="27" t="s">
        <v>725</v>
      </c>
      <c r="E684" s="207" t="s">
        <v>191</v>
      </c>
      <c r="F684" s="207"/>
      <c r="G684" s="46" t="s">
        <v>135</v>
      </c>
      <c r="H684" s="49">
        <v>0.16500000000000001</v>
      </c>
      <c r="I684" s="48">
        <v>16.88</v>
      </c>
      <c r="J684" s="48">
        <v>2.78</v>
      </c>
    </row>
    <row r="685" spans="1:10" x14ac:dyDescent="0.2">
      <c r="A685" s="27" t="s">
        <v>126</v>
      </c>
      <c r="B685" s="47" t="s">
        <v>726</v>
      </c>
      <c r="C685" s="27" t="s">
        <v>468</v>
      </c>
      <c r="D685" s="27" t="s">
        <v>727</v>
      </c>
      <c r="E685" s="207" t="s">
        <v>191</v>
      </c>
      <c r="F685" s="207"/>
      <c r="G685" s="46" t="s">
        <v>135</v>
      </c>
      <c r="H685" s="49">
        <v>0.16500000000000001</v>
      </c>
      <c r="I685" s="48">
        <v>34.01</v>
      </c>
      <c r="J685" s="48">
        <v>5.61</v>
      </c>
    </row>
    <row r="686" spans="1:10" x14ac:dyDescent="0.2">
      <c r="A686" s="27" t="s">
        <v>126</v>
      </c>
      <c r="B686" s="47" t="s">
        <v>728</v>
      </c>
      <c r="C686" s="27" t="s">
        <v>468</v>
      </c>
      <c r="D686" s="27" t="s">
        <v>729</v>
      </c>
      <c r="E686" s="207" t="s">
        <v>139</v>
      </c>
      <c r="F686" s="207"/>
      <c r="G686" s="46" t="s">
        <v>43</v>
      </c>
      <c r="H686" s="49">
        <v>1.1000000000000001</v>
      </c>
      <c r="I686" s="48">
        <v>61.78</v>
      </c>
      <c r="J686" s="48">
        <v>67.95</v>
      </c>
    </row>
    <row r="687" spans="1:10" x14ac:dyDescent="0.2">
      <c r="A687" s="27" t="s">
        <v>126</v>
      </c>
      <c r="B687" s="47" t="s">
        <v>730</v>
      </c>
      <c r="C687" s="27" t="s">
        <v>468</v>
      </c>
      <c r="D687" s="27" t="s">
        <v>731</v>
      </c>
      <c r="E687" s="207" t="s">
        <v>139</v>
      </c>
      <c r="F687" s="207"/>
      <c r="G687" s="46" t="s">
        <v>43</v>
      </c>
      <c r="H687" s="49">
        <v>1.1000000000000001</v>
      </c>
      <c r="I687" s="48">
        <v>6.22</v>
      </c>
      <c r="J687" s="48">
        <v>6.84</v>
      </c>
    </row>
    <row r="688" spans="1:10" ht="25.5" x14ac:dyDescent="0.2">
      <c r="A688" s="25"/>
      <c r="B688" s="25"/>
      <c r="C688" s="25"/>
      <c r="D688" s="25"/>
      <c r="E688" s="25" t="s">
        <v>128</v>
      </c>
      <c r="F688" s="51">
        <v>8.39</v>
      </c>
      <c r="G688" s="25" t="s">
        <v>129</v>
      </c>
      <c r="H688" s="51">
        <v>0</v>
      </c>
      <c r="I688" s="25" t="s">
        <v>130</v>
      </c>
      <c r="J688" s="51">
        <v>8.39</v>
      </c>
    </row>
    <row r="689" spans="1:10" x14ac:dyDescent="0.2">
      <c r="A689" s="25"/>
      <c r="B689" s="25"/>
      <c r="C689" s="25"/>
      <c r="D689" s="25"/>
      <c r="E689" s="25" t="s">
        <v>131</v>
      </c>
      <c r="F689" s="51">
        <v>20.79</v>
      </c>
      <c r="G689" s="25"/>
      <c r="H689" s="204" t="s">
        <v>132</v>
      </c>
      <c r="I689" s="204"/>
      <c r="J689" s="51">
        <v>103.97</v>
      </c>
    </row>
    <row r="690" spans="1:10" ht="26.25" thickBot="1" x14ac:dyDescent="0.25">
      <c r="A690" s="23"/>
      <c r="B690" s="23"/>
      <c r="C690" s="23"/>
      <c r="D690" s="23"/>
      <c r="E690" s="23"/>
      <c r="F690" s="23"/>
      <c r="G690" s="23" t="s">
        <v>300</v>
      </c>
      <c r="H690" s="50">
        <v>125</v>
      </c>
      <c r="I690" s="23" t="s">
        <v>301</v>
      </c>
      <c r="J690" s="24">
        <v>12996.25</v>
      </c>
    </row>
    <row r="691" spans="1:10" ht="15" thickTop="1" x14ac:dyDescent="0.2">
      <c r="A691" s="41"/>
      <c r="B691" s="41"/>
      <c r="C691" s="41"/>
      <c r="D691" s="41"/>
      <c r="E691" s="41"/>
      <c r="F691" s="41"/>
      <c r="G691" s="41"/>
      <c r="H691" s="41"/>
      <c r="I691" s="41"/>
      <c r="J691" s="41"/>
    </row>
    <row r="692" spans="1:10" ht="15" x14ac:dyDescent="0.2">
      <c r="A692" s="28" t="s">
        <v>470</v>
      </c>
      <c r="B692" s="39" t="s">
        <v>0</v>
      </c>
      <c r="C692" s="28" t="s">
        <v>1</v>
      </c>
      <c r="D692" s="28" t="s">
        <v>2</v>
      </c>
      <c r="E692" s="206" t="s">
        <v>123</v>
      </c>
      <c r="F692" s="206"/>
      <c r="G692" s="38" t="s">
        <v>3</v>
      </c>
      <c r="H692" s="39" t="s">
        <v>4</v>
      </c>
      <c r="I692" s="39" t="s">
        <v>5</v>
      </c>
      <c r="J692" s="39" t="s">
        <v>6</v>
      </c>
    </row>
    <row r="693" spans="1:10" ht="25.5" x14ac:dyDescent="0.2">
      <c r="A693" s="29" t="s">
        <v>124</v>
      </c>
      <c r="B693" s="34" t="s">
        <v>471</v>
      </c>
      <c r="C693" s="29" t="s">
        <v>18</v>
      </c>
      <c r="D693" s="29" t="s">
        <v>472</v>
      </c>
      <c r="E693" s="205" t="s">
        <v>641</v>
      </c>
      <c r="F693" s="205"/>
      <c r="G693" s="33" t="s">
        <v>43</v>
      </c>
      <c r="H693" s="40">
        <v>1</v>
      </c>
      <c r="I693" s="35">
        <v>26.07</v>
      </c>
      <c r="J693" s="35">
        <v>26.07</v>
      </c>
    </row>
    <row r="694" spans="1:10" ht="25.5" x14ac:dyDescent="0.2">
      <c r="A694" s="26" t="s">
        <v>134</v>
      </c>
      <c r="B694" s="43" t="s">
        <v>185</v>
      </c>
      <c r="C694" s="26" t="s">
        <v>18</v>
      </c>
      <c r="D694" s="26" t="s">
        <v>186</v>
      </c>
      <c r="E694" s="211" t="s">
        <v>187</v>
      </c>
      <c r="F694" s="211"/>
      <c r="G694" s="42" t="s">
        <v>188</v>
      </c>
      <c r="H694" s="45">
        <v>0.12</v>
      </c>
      <c r="I694" s="44">
        <v>3.73</v>
      </c>
      <c r="J694" s="44">
        <v>0.44</v>
      </c>
    </row>
    <row r="695" spans="1:10" ht="25.5" x14ac:dyDescent="0.2">
      <c r="A695" s="26" t="s">
        <v>134</v>
      </c>
      <c r="B695" s="43" t="s">
        <v>228</v>
      </c>
      <c r="C695" s="26" t="s">
        <v>18</v>
      </c>
      <c r="D695" s="26" t="s">
        <v>229</v>
      </c>
      <c r="E695" s="211" t="s">
        <v>187</v>
      </c>
      <c r="F695" s="211"/>
      <c r="G695" s="42" t="s">
        <v>188</v>
      </c>
      <c r="H695" s="45">
        <v>0.12</v>
      </c>
      <c r="I695" s="44">
        <v>3.58</v>
      </c>
      <c r="J695" s="44">
        <v>0.42</v>
      </c>
    </row>
    <row r="696" spans="1:10" x14ac:dyDescent="0.2">
      <c r="A696" s="27" t="s">
        <v>126</v>
      </c>
      <c r="B696" s="47" t="s">
        <v>732</v>
      </c>
      <c r="C696" s="27" t="s">
        <v>18</v>
      </c>
      <c r="D696" s="27" t="s">
        <v>733</v>
      </c>
      <c r="E696" s="207" t="s">
        <v>139</v>
      </c>
      <c r="F696" s="207"/>
      <c r="G696" s="46" t="s">
        <v>42</v>
      </c>
      <c r="H696" s="49">
        <v>1</v>
      </c>
      <c r="I696" s="48">
        <v>21.05</v>
      </c>
      <c r="J696" s="48">
        <v>21.05</v>
      </c>
    </row>
    <row r="697" spans="1:10" x14ac:dyDescent="0.2">
      <c r="A697" s="27" t="s">
        <v>126</v>
      </c>
      <c r="B697" s="47" t="s">
        <v>230</v>
      </c>
      <c r="C697" s="27" t="s">
        <v>14</v>
      </c>
      <c r="D697" s="27" t="s">
        <v>644</v>
      </c>
      <c r="E697" s="207" t="s">
        <v>191</v>
      </c>
      <c r="F697" s="207"/>
      <c r="G697" s="46" t="s">
        <v>135</v>
      </c>
      <c r="H697" s="49">
        <v>0.12</v>
      </c>
      <c r="I697" s="48">
        <v>21.17</v>
      </c>
      <c r="J697" s="48">
        <v>2.54</v>
      </c>
    </row>
    <row r="698" spans="1:10" x14ac:dyDescent="0.2">
      <c r="A698" s="27" t="s">
        <v>126</v>
      </c>
      <c r="B698" s="47" t="s">
        <v>193</v>
      </c>
      <c r="C698" s="27" t="s">
        <v>14</v>
      </c>
      <c r="D698" s="27" t="s">
        <v>590</v>
      </c>
      <c r="E698" s="207" t="s">
        <v>191</v>
      </c>
      <c r="F698" s="207"/>
      <c r="G698" s="46" t="s">
        <v>135</v>
      </c>
      <c r="H698" s="49">
        <v>0.12</v>
      </c>
      <c r="I698" s="48">
        <v>13.57</v>
      </c>
      <c r="J698" s="48">
        <v>1.62</v>
      </c>
    </row>
    <row r="699" spans="1:10" ht="25.5" x14ac:dyDescent="0.2">
      <c r="A699" s="25"/>
      <c r="B699" s="25"/>
      <c r="C699" s="25"/>
      <c r="D699" s="25"/>
      <c r="E699" s="25" t="s">
        <v>128</v>
      </c>
      <c r="F699" s="51">
        <v>4.16</v>
      </c>
      <c r="G699" s="25" t="s">
        <v>129</v>
      </c>
      <c r="H699" s="51">
        <v>0</v>
      </c>
      <c r="I699" s="25" t="s">
        <v>130</v>
      </c>
      <c r="J699" s="51">
        <v>4.16</v>
      </c>
    </row>
    <row r="700" spans="1:10" x14ac:dyDescent="0.2">
      <c r="A700" s="25"/>
      <c r="B700" s="25"/>
      <c r="C700" s="25"/>
      <c r="D700" s="25"/>
      <c r="E700" s="25" t="s">
        <v>131</v>
      </c>
      <c r="F700" s="51">
        <v>6.51</v>
      </c>
      <c r="G700" s="25"/>
      <c r="H700" s="204" t="s">
        <v>132</v>
      </c>
      <c r="I700" s="204"/>
      <c r="J700" s="51">
        <v>32.58</v>
      </c>
    </row>
    <row r="701" spans="1:10" ht="26.25" thickBot="1" x14ac:dyDescent="0.25">
      <c r="A701" s="23"/>
      <c r="B701" s="23"/>
      <c r="C701" s="23"/>
      <c r="D701" s="23"/>
      <c r="E701" s="23"/>
      <c r="F701" s="23"/>
      <c r="G701" s="23" t="s">
        <v>300</v>
      </c>
      <c r="H701" s="50">
        <v>125</v>
      </c>
      <c r="I701" s="23" t="s">
        <v>301</v>
      </c>
      <c r="J701" s="24">
        <v>4072.5</v>
      </c>
    </row>
    <row r="702" spans="1:10" ht="15" thickTop="1" x14ac:dyDescent="0.2">
      <c r="A702" s="41"/>
      <c r="B702" s="41"/>
      <c r="C702" s="41"/>
      <c r="D702" s="41"/>
      <c r="E702" s="41"/>
      <c r="F702" s="41"/>
      <c r="G702" s="41"/>
      <c r="H702" s="41"/>
      <c r="I702" s="41"/>
      <c r="J702" s="41"/>
    </row>
    <row r="703" spans="1:10" ht="15" x14ac:dyDescent="0.2">
      <c r="A703" s="28" t="s">
        <v>473</v>
      </c>
      <c r="B703" s="39" t="s">
        <v>0</v>
      </c>
      <c r="C703" s="28" t="s">
        <v>1</v>
      </c>
      <c r="D703" s="28" t="s">
        <v>2</v>
      </c>
      <c r="E703" s="206" t="s">
        <v>123</v>
      </c>
      <c r="F703" s="206"/>
      <c r="G703" s="38" t="s">
        <v>3</v>
      </c>
      <c r="H703" s="39" t="s">
        <v>4</v>
      </c>
      <c r="I703" s="39" t="s">
        <v>5</v>
      </c>
      <c r="J703" s="39" t="s">
        <v>6</v>
      </c>
    </row>
    <row r="704" spans="1:10" x14ac:dyDescent="0.2">
      <c r="A704" s="29" t="s">
        <v>124</v>
      </c>
      <c r="B704" s="34" t="s">
        <v>474</v>
      </c>
      <c r="C704" s="29" t="s">
        <v>18</v>
      </c>
      <c r="D704" s="29" t="s">
        <v>475</v>
      </c>
      <c r="E704" s="205" t="s">
        <v>734</v>
      </c>
      <c r="F704" s="205"/>
      <c r="G704" s="33" t="s">
        <v>42</v>
      </c>
      <c r="H704" s="40">
        <v>1</v>
      </c>
      <c r="I704" s="35">
        <v>8.65</v>
      </c>
      <c r="J704" s="35">
        <v>8.65</v>
      </c>
    </row>
    <row r="705" spans="1:10" x14ac:dyDescent="0.2">
      <c r="A705" s="27" t="s">
        <v>126</v>
      </c>
      <c r="B705" s="47" t="s">
        <v>735</v>
      </c>
      <c r="C705" s="27" t="s">
        <v>18</v>
      </c>
      <c r="D705" s="27" t="s">
        <v>736</v>
      </c>
      <c r="E705" s="207" t="s">
        <v>289</v>
      </c>
      <c r="F705" s="207"/>
      <c r="G705" s="46" t="s">
        <v>42</v>
      </c>
      <c r="H705" s="49">
        <v>1.01</v>
      </c>
      <c r="I705" s="48">
        <v>2.3199999999999998</v>
      </c>
      <c r="J705" s="48">
        <v>2.34</v>
      </c>
    </row>
    <row r="706" spans="1:10" x14ac:dyDescent="0.2">
      <c r="A706" s="27" t="s">
        <v>126</v>
      </c>
      <c r="B706" s="47" t="s">
        <v>737</v>
      </c>
      <c r="C706" s="27" t="s">
        <v>14</v>
      </c>
      <c r="D706" s="27" t="s">
        <v>738</v>
      </c>
      <c r="E706" s="207" t="s">
        <v>191</v>
      </c>
      <c r="F706" s="207"/>
      <c r="G706" s="46" t="s">
        <v>135</v>
      </c>
      <c r="H706" s="49">
        <v>0.3</v>
      </c>
      <c r="I706" s="48">
        <v>21.06</v>
      </c>
      <c r="J706" s="48">
        <v>6.31</v>
      </c>
    </row>
    <row r="707" spans="1:10" ht="25.5" x14ac:dyDescent="0.2">
      <c r="A707" s="25"/>
      <c r="B707" s="25"/>
      <c r="C707" s="25"/>
      <c r="D707" s="25"/>
      <c r="E707" s="25" t="s">
        <v>128</v>
      </c>
      <c r="F707" s="51">
        <v>6.31</v>
      </c>
      <c r="G707" s="25" t="s">
        <v>129</v>
      </c>
      <c r="H707" s="51">
        <v>0</v>
      </c>
      <c r="I707" s="25" t="s">
        <v>130</v>
      </c>
      <c r="J707" s="51">
        <v>6.31</v>
      </c>
    </row>
    <row r="708" spans="1:10" x14ac:dyDescent="0.2">
      <c r="A708" s="25"/>
      <c r="B708" s="25"/>
      <c r="C708" s="25"/>
      <c r="D708" s="25"/>
      <c r="E708" s="25" t="s">
        <v>131</v>
      </c>
      <c r="F708" s="51">
        <v>2.16</v>
      </c>
      <c r="G708" s="25"/>
      <c r="H708" s="204" t="s">
        <v>132</v>
      </c>
      <c r="I708" s="204"/>
      <c r="J708" s="51">
        <v>10.81</v>
      </c>
    </row>
    <row r="709" spans="1:10" ht="26.25" thickBot="1" x14ac:dyDescent="0.25">
      <c r="A709" s="23"/>
      <c r="B709" s="23"/>
      <c r="C709" s="23"/>
      <c r="D709" s="23"/>
      <c r="E709" s="23"/>
      <c r="F709" s="23"/>
      <c r="G709" s="23" t="s">
        <v>300</v>
      </c>
      <c r="H709" s="50">
        <v>250</v>
      </c>
      <c r="I709" s="23" t="s">
        <v>301</v>
      </c>
      <c r="J709" s="24">
        <v>2702.5</v>
      </c>
    </row>
    <row r="710" spans="1:10" ht="15" thickTop="1" x14ac:dyDescent="0.2">
      <c r="A710" s="41"/>
      <c r="B710" s="41"/>
      <c r="C710" s="41"/>
      <c r="D710" s="41"/>
      <c r="E710" s="41"/>
      <c r="F710" s="41"/>
      <c r="G710" s="41"/>
      <c r="H710" s="41"/>
      <c r="I710" s="41"/>
      <c r="J710" s="41"/>
    </row>
    <row r="711" spans="1:10" ht="15" x14ac:dyDescent="0.2">
      <c r="A711" s="28" t="s">
        <v>476</v>
      </c>
      <c r="B711" s="39" t="s">
        <v>0</v>
      </c>
      <c r="C711" s="28" t="s">
        <v>1</v>
      </c>
      <c r="D711" s="28" t="s">
        <v>2</v>
      </c>
      <c r="E711" s="206" t="s">
        <v>123</v>
      </c>
      <c r="F711" s="206"/>
      <c r="G711" s="38" t="s">
        <v>3</v>
      </c>
      <c r="H711" s="39" t="s">
        <v>4</v>
      </c>
      <c r="I711" s="39" t="s">
        <v>5</v>
      </c>
      <c r="J711" s="39" t="s">
        <v>6</v>
      </c>
    </row>
    <row r="712" spans="1:10" x14ac:dyDescent="0.2">
      <c r="A712" s="29" t="s">
        <v>124</v>
      </c>
      <c r="B712" s="34" t="s">
        <v>477</v>
      </c>
      <c r="C712" s="29" t="s">
        <v>478</v>
      </c>
      <c r="D712" s="29" t="s">
        <v>479</v>
      </c>
      <c r="E712" s="205" t="s">
        <v>739</v>
      </c>
      <c r="F712" s="205"/>
      <c r="G712" s="33" t="s">
        <v>43</v>
      </c>
      <c r="H712" s="40">
        <v>1</v>
      </c>
      <c r="I712" s="35">
        <v>19.829999999999998</v>
      </c>
      <c r="J712" s="35">
        <v>19.829999999999998</v>
      </c>
    </row>
    <row r="713" spans="1:10" x14ac:dyDescent="0.2">
      <c r="A713" s="27" t="s">
        <v>126</v>
      </c>
      <c r="B713" s="47" t="s">
        <v>740</v>
      </c>
      <c r="C713" s="27" t="s">
        <v>478</v>
      </c>
      <c r="D713" s="27" t="s">
        <v>741</v>
      </c>
      <c r="E713" s="207" t="s">
        <v>191</v>
      </c>
      <c r="F713" s="207"/>
      <c r="G713" s="46" t="s">
        <v>135</v>
      </c>
      <c r="H713" s="49">
        <v>0.4</v>
      </c>
      <c r="I713" s="48">
        <v>15.4</v>
      </c>
      <c r="J713" s="48">
        <v>6.16</v>
      </c>
    </row>
    <row r="714" spans="1:10" x14ac:dyDescent="0.2">
      <c r="A714" s="27" t="s">
        <v>126</v>
      </c>
      <c r="B714" s="47" t="s">
        <v>742</v>
      </c>
      <c r="C714" s="27" t="s">
        <v>478</v>
      </c>
      <c r="D714" s="27" t="s">
        <v>743</v>
      </c>
      <c r="E714" s="207" t="s">
        <v>191</v>
      </c>
      <c r="F714" s="207"/>
      <c r="G714" s="46" t="s">
        <v>135</v>
      </c>
      <c r="H714" s="49">
        <v>0.4</v>
      </c>
      <c r="I714" s="48">
        <v>18.72</v>
      </c>
      <c r="J714" s="48">
        <v>7.48</v>
      </c>
    </row>
    <row r="715" spans="1:10" x14ac:dyDescent="0.2">
      <c r="A715" s="27" t="s">
        <v>126</v>
      </c>
      <c r="B715" s="47" t="s">
        <v>744</v>
      </c>
      <c r="C715" s="27" t="s">
        <v>478</v>
      </c>
      <c r="D715" s="27" t="s">
        <v>745</v>
      </c>
      <c r="E715" s="207" t="s">
        <v>139</v>
      </c>
      <c r="F715" s="207"/>
      <c r="G715" s="46" t="s">
        <v>170</v>
      </c>
      <c r="H715" s="49">
        <v>8.0000000000000004E-4</v>
      </c>
      <c r="I715" s="48">
        <v>81.27</v>
      </c>
      <c r="J715" s="48">
        <v>0.06</v>
      </c>
    </row>
    <row r="716" spans="1:10" x14ac:dyDescent="0.2">
      <c r="A716" s="27" t="s">
        <v>126</v>
      </c>
      <c r="B716" s="47" t="s">
        <v>746</v>
      </c>
      <c r="C716" s="27" t="s">
        <v>478</v>
      </c>
      <c r="D716" s="27" t="s">
        <v>747</v>
      </c>
      <c r="E716" s="207" t="s">
        <v>139</v>
      </c>
      <c r="F716" s="207"/>
      <c r="G716" s="46" t="s">
        <v>13</v>
      </c>
      <c r="H716" s="49">
        <v>0.05</v>
      </c>
      <c r="I716" s="48">
        <v>1.63</v>
      </c>
      <c r="J716" s="48">
        <v>0.08</v>
      </c>
    </row>
    <row r="717" spans="1:10" x14ac:dyDescent="0.2">
      <c r="A717" s="27" t="s">
        <v>126</v>
      </c>
      <c r="B717" s="47" t="s">
        <v>748</v>
      </c>
      <c r="C717" s="27" t="s">
        <v>478</v>
      </c>
      <c r="D717" s="27" t="s">
        <v>749</v>
      </c>
      <c r="E717" s="207" t="s">
        <v>139</v>
      </c>
      <c r="F717" s="207"/>
      <c r="G717" s="46" t="s">
        <v>43</v>
      </c>
      <c r="H717" s="49">
        <v>1.6</v>
      </c>
      <c r="I717" s="48">
        <v>3.78</v>
      </c>
      <c r="J717" s="48">
        <v>6.04</v>
      </c>
    </row>
    <row r="718" spans="1:10" x14ac:dyDescent="0.2">
      <c r="A718" s="27" t="s">
        <v>126</v>
      </c>
      <c r="B718" s="47" t="s">
        <v>750</v>
      </c>
      <c r="C718" s="27" t="s">
        <v>478</v>
      </c>
      <c r="D718" s="27" t="s">
        <v>751</v>
      </c>
      <c r="E718" s="207" t="s">
        <v>139</v>
      </c>
      <c r="F718" s="207"/>
      <c r="G718" s="46" t="s">
        <v>170</v>
      </c>
      <c r="H718" s="49">
        <v>2.9999999999999997E-4</v>
      </c>
      <c r="I718" s="48">
        <v>46.65</v>
      </c>
      <c r="J718" s="48">
        <v>0.01</v>
      </c>
    </row>
    <row r="719" spans="1:10" ht="25.5" x14ac:dyDescent="0.2">
      <c r="A719" s="25"/>
      <c r="B719" s="25"/>
      <c r="C719" s="25"/>
      <c r="D719" s="25"/>
      <c r="E719" s="25" t="s">
        <v>128</v>
      </c>
      <c r="F719" s="51">
        <v>13.64</v>
      </c>
      <c r="G719" s="25" t="s">
        <v>129</v>
      </c>
      <c r="H719" s="51">
        <v>0</v>
      </c>
      <c r="I719" s="25" t="s">
        <v>130</v>
      </c>
      <c r="J719" s="51">
        <v>13.64</v>
      </c>
    </row>
    <row r="720" spans="1:10" x14ac:dyDescent="0.2">
      <c r="A720" s="25"/>
      <c r="B720" s="25"/>
      <c r="C720" s="25"/>
      <c r="D720" s="25"/>
      <c r="E720" s="25" t="s">
        <v>131</v>
      </c>
      <c r="F720" s="51">
        <v>4.95</v>
      </c>
      <c r="G720" s="25"/>
      <c r="H720" s="204" t="s">
        <v>132</v>
      </c>
      <c r="I720" s="204"/>
      <c r="J720" s="51">
        <v>24.78</v>
      </c>
    </row>
    <row r="721" spans="1:10" ht="26.25" thickBot="1" x14ac:dyDescent="0.25">
      <c r="A721" s="23"/>
      <c r="B721" s="23"/>
      <c r="C721" s="23"/>
      <c r="D721" s="23"/>
      <c r="E721" s="23"/>
      <c r="F721" s="23"/>
      <c r="G721" s="23" t="s">
        <v>300</v>
      </c>
      <c r="H721" s="50">
        <v>15</v>
      </c>
      <c r="I721" s="23" t="s">
        <v>301</v>
      </c>
      <c r="J721" s="24">
        <v>371.7</v>
      </c>
    </row>
    <row r="722" spans="1:10" ht="15" thickTop="1" x14ac:dyDescent="0.2">
      <c r="A722" s="41"/>
      <c r="B722" s="41"/>
      <c r="C722" s="41"/>
      <c r="D722" s="41"/>
      <c r="E722" s="41"/>
      <c r="F722" s="41"/>
      <c r="G722" s="41"/>
      <c r="H722" s="41"/>
      <c r="I722" s="41"/>
      <c r="J722" s="41"/>
    </row>
    <row r="723" spans="1:10" ht="15" x14ac:dyDescent="0.2">
      <c r="A723" s="28" t="s">
        <v>480</v>
      </c>
      <c r="B723" s="39" t="s">
        <v>0</v>
      </c>
      <c r="C723" s="28" t="s">
        <v>1</v>
      </c>
      <c r="D723" s="28" t="s">
        <v>2</v>
      </c>
      <c r="E723" s="206" t="s">
        <v>123</v>
      </c>
      <c r="F723" s="206"/>
      <c r="G723" s="38" t="s">
        <v>3</v>
      </c>
      <c r="H723" s="39" t="s">
        <v>4</v>
      </c>
      <c r="I723" s="39" t="s">
        <v>5</v>
      </c>
      <c r="J723" s="39" t="s">
        <v>6</v>
      </c>
    </row>
    <row r="724" spans="1:10" x14ac:dyDescent="0.2">
      <c r="A724" s="29" t="s">
        <v>124</v>
      </c>
      <c r="B724" s="34" t="s">
        <v>481</v>
      </c>
      <c r="C724" s="29" t="s">
        <v>478</v>
      </c>
      <c r="D724" s="29" t="s">
        <v>482</v>
      </c>
      <c r="E724" s="205" t="s">
        <v>752</v>
      </c>
      <c r="F724" s="205"/>
      <c r="G724" s="33" t="s">
        <v>43</v>
      </c>
      <c r="H724" s="40">
        <v>1</v>
      </c>
      <c r="I724" s="35">
        <v>41.47</v>
      </c>
      <c r="J724" s="35">
        <v>41.47</v>
      </c>
    </row>
    <row r="725" spans="1:10" x14ac:dyDescent="0.2">
      <c r="A725" s="27" t="s">
        <v>126</v>
      </c>
      <c r="B725" s="47" t="s">
        <v>740</v>
      </c>
      <c r="C725" s="27" t="s">
        <v>478</v>
      </c>
      <c r="D725" s="27" t="s">
        <v>741</v>
      </c>
      <c r="E725" s="207" t="s">
        <v>191</v>
      </c>
      <c r="F725" s="207"/>
      <c r="G725" s="46" t="s">
        <v>135</v>
      </c>
      <c r="H725" s="49">
        <v>0.6</v>
      </c>
      <c r="I725" s="48">
        <v>15.4</v>
      </c>
      <c r="J725" s="48">
        <v>9.24</v>
      </c>
    </row>
    <row r="726" spans="1:10" x14ac:dyDescent="0.2">
      <c r="A726" s="27" t="s">
        <v>126</v>
      </c>
      <c r="B726" s="47" t="s">
        <v>742</v>
      </c>
      <c r="C726" s="27" t="s">
        <v>478</v>
      </c>
      <c r="D726" s="27" t="s">
        <v>743</v>
      </c>
      <c r="E726" s="207" t="s">
        <v>191</v>
      </c>
      <c r="F726" s="207"/>
      <c r="G726" s="46" t="s">
        <v>135</v>
      </c>
      <c r="H726" s="49">
        <v>0.6</v>
      </c>
      <c r="I726" s="48">
        <v>18.72</v>
      </c>
      <c r="J726" s="48">
        <v>11.23</v>
      </c>
    </row>
    <row r="727" spans="1:10" x14ac:dyDescent="0.2">
      <c r="A727" s="27" t="s">
        <v>126</v>
      </c>
      <c r="B727" s="47" t="s">
        <v>744</v>
      </c>
      <c r="C727" s="27" t="s">
        <v>478</v>
      </c>
      <c r="D727" s="27" t="s">
        <v>745</v>
      </c>
      <c r="E727" s="207" t="s">
        <v>139</v>
      </c>
      <c r="F727" s="207"/>
      <c r="G727" s="46" t="s">
        <v>170</v>
      </c>
      <c r="H727" s="49">
        <v>1.6799999999999999E-2</v>
      </c>
      <c r="I727" s="48">
        <v>81.27</v>
      </c>
      <c r="J727" s="48">
        <v>1.36</v>
      </c>
    </row>
    <row r="728" spans="1:10" x14ac:dyDescent="0.2">
      <c r="A728" s="27" t="s">
        <v>126</v>
      </c>
      <c r="B728" s="47" t="s">
        <v>746</v>
      </c>
      <c r="C728" s="27" t="s">
        <v>478</v>
      </c>
      <c r="D728" s="27" t="s">
        <v>747</v>
      </c>
      <c r="E728" s="207" t="s">
        <v>139</v>
      </c>
      <c r="F728" s="207"/>
      <c r="G728" s="46" t="s">
        <v>13</v>
      </c>
      <c r="H728" s="49">
        <v>0.08</v>
      </c>
      <c r="I728" s="48">
        <v>1.63</v>
      </c>
      <c r="J728" s="48">
        <v>0.13</v>
      </c>
    </row>
    <row r="729" spans="1:10" x14ac:dyDescent="0.2">
      <c r="A729" s="27" t="s">
        <v>126</v>
      </c>
      <c r="B729" s="47" t="s">
        <v>753</v>
      </c>
      <c r="C729" s="27" t="s">
        <v>478</v>
      </c>
      <c r="D729" s="27" t="s">
        <v>754</v>
      </c>
      <c r="E729" s="207" t="s">
        <v>139</v>
      </c>
      <c r="F729" s="207"/>
      <c r="G729" s="46" t="s">
        <v>43</v>
      </c>
      <c r="H729" s="49">
        <v>1.4</v>
      </c>
      <c r="I729" s="48">
        <v>13.92</v>
      </c>
      <c r="J729" s="48">
        <v>19.48</v>
      </c>
    </row>
    <row r="730" spans="1:10" x14ac:dyDescent="0.2">
      <c r="A730" s="27" t="s">
        <v>126</v>
      </c>
      <c r="B730" s="47" t="s">
        <v>750</v>
      </c>
      <c r="C730" s="27" t="s">
        <v>478</v>
      </c>
      <c r="D730" s="27" t="s">
        <v>751</v>
      </c>
      <c r="E730" s="207" t="s">
        <v>139</v>
      </c>
      <c r="F730" s="207"/>
      <c r="G730" s="46" t="s">
        <v>170</v>
      </c>
      <c r="H730" s="49">
        <v>6.9999999999999999E-4</v>
      </c>
      <c r="I730" s="48">
        <v>46.65</v>
      </c>
      <c r="J730" s="48">
        <v>0.03</v>
      </c>
    </row>
    <row r="731" spans="1:10" ht="25.5" x14ac:dyDescent="0.2">
      <c r="A731" s="25"/>
      <c r="B731" s="25"/>
      <c r="C731" s="25"/>
      <c r="D731" s="25"/>
      <c r="E731" s="25" t="s">
        <v>128</v>
      </c>
      <c r="F731" s="51">
        <v>20.47</v>
      </c>
      <c r="G731" s="25" t="s">
        <v>129</v>
      </c>
      <c r="H731" s="51">
        <v>0</v>
      </c>
      <c r="I731" s="25" t="s">
        <v>130</v>
      </c>
      <c r="J731" s="51">
        <v>20.47</v>
      </c>
    </row>
    <row r="732" spans="1:10" x14ac:dyDescent="0.2">
      <c r="A732" s="25"/>
      <c r="B732" s="25"/>
      <c r="C732" s="25"/>
      <c r="D732" s="25"/>
      <c r="E732" s="25" t="s">
        <v>131</v>
      </c>
      <c r="F732" s="51">
        <v>10.36</v>
      </c>
      <c r="G732" s="25"/>
      <c r="H732" s="204" t="s">
        <v>132</v>
      </c>
      <c r="I732" s="204"/>
      <c r="J732" s="51">
        <v>51.83</v>
      </c>
    </row>
    <row r="733" spans="1:10" ht="26.25" thickBot="1" x14ac:dyDescent="0.25">
      <c r="A733" s="23"/>
      <c r="B733" s="23"/>
      <c r="C733" s="23"/>
      <c r="D733" s="23"/>
      <c r="E733" s="23"/>
      <c r="F733" s="23"/>
      <c r="G733" s="23" t="s">
        <v>300</v>
      </c>
      <c r="H733" s="50">
        <v>15</v>
      </c>
      <c r="I733" s="23" t="s">
        <v>301</v>
      </c>
      <c r="J733" s="24">
        <v>777.45</v>
      </c>
    </row>
    <row r="734" spans="1:10" ht="15" thickTop="1" x14ac:dyDescent="0.2">
      <c r="A734" s="41"/>
      <c r="B734" s="41"/>
      <c r="C734" s="41"/>
      <c r="D734" s="41"/>
      <c r="E734" s="41"/>
      <c r="F734" s="41"/>
      <c r="G734" s="41"/>
      <c r="H734" s="41"/>
      <c r="I734" s="41"/>
      <c r="J734" s="41"/>
    </row>
    <row r="735" spans="1:10" ht="15" x14ac:dyDescent="0.2">
      <c r="A735" s="28" t="s">
        <v>483</v>
      </c>
      <c r="B735" s="39" t="s">
        <v>0</v>
      </c>
      <c r="C735" s="28" t="s">
        <v>1</v>
      </c>
      <c r="D735" s="28" t="s">
        <v>2</v>
      </c>
      <c r="E735" s="206" t="s">
        <v>123</v>
      </c>
      <c r="F735" s="206"/>
      <c r="G735" s="38" t="s">
        <v>3</v>
      </c>
      <c r="H735" s="39" t="s">
        <v>4</v>
      </c>
      <c r="I735" s="39" t="s">
        <v>5</v>
      </c>
      <c r="J735" s="39" t="s">
        <v>6</v>
      </c>
    </row>
    <row r="736" spans="1:10" x14ac:dyDescent="0.2">
      <c r="A736" s="29" t="s">
        <v>124</v>
      </c>
      <c r="B736" s="34" t="s">
        <v>484</v>
      </c>
      <c r="C736" s="29" t="s">
        <v>18</v>
      </c>
      <c r="D736" s="29" t="s">
        <v>485</v>
      </c>
      <c r="E736" s="205" t="s">
        <v>237</v>
      </c>
      <c r="F736" s="205"/>
      <c r="G736" s="33" t="s">
        <v>62</v>
      </c>
      <c r="H736" s="40">
        <v>1</v>
      </c>
      <c r="I736" s="35">
        <v>37.24</v>
      </c>
      <c r="J736" s="35">
        <v>37.24</v>
      </c>
    </row>
    <row r="737" spans="1:10" ht="25.5" x14ac:dyDescent="0.2">
      <c r="A737" s="26" t="s">
        <v>134</v>
      </c>
      <c r="B737" s="43" t="s">
        <v>185</v>
      </c>
      <c r="C737" s="26" t="s">
        <v>18</v>
      </c>
      <c r="D737" s="26" t="s">
        <v>186</v>
      </c>
      <c r="E737" s="211" t="s">
        <v>187</v>
      </c>
      <c r="F737" s="211"/>
      <c r="G737" s="42" t="s">
        <v>188</v>
      </c>
      <c r="H737" s="45">
        <v>0.4</v>
      </c>
      <c r="I737" s="44">
        <v>3.73</v>
      </c>
      <c r="J737" s="44">
        <v>1.49</v>
      </c>
    </row>
    <row r="738" spans="1:10" ht="25.5" x14ac:dyDescent="0.2">
      <c r="A738" s="26" t="s">
        <v>134</v>
      </c>
      <c r="B738" s="43" t="s">
        <v>238</v>
      </c>
      <c r="C738" s="26" t="s">
        <v>18</v>
      </c>
      <c r="D738" s="26" t="s">
        <v>239</v>
      </c>
      <c r="E738" s="211" t="s">
        <v>187</v>
      </c>
      <c r="F738" s="211"/>
      <c r="G738" s="42" t="s">
        <v>188</v>
      </c>
      <c r="H738" s="45">
        <v>0.4</v>
      </c>
      <c r="I738" s="44">
        <v>3.65</v>
      </c>
      <c r="J738" s="44">
        <v>1.46</v>
      </c>
    </row>
    <row r="739" spans="1:10" x14ac:dyDescent="0.2">
      <c r="A739" s="27" t="s">
        <v>126</v>
      </c>
      <c r="B739" s="47" t="s">
        <v>240</v>
      </c>
      <c r="C739" s="27" t="s">
        <v>18</v>
      </c>
      <c r="D739" s="27" t="s">
        <v>755</v>
      </c>
      <c r="E739" s="207" t="s">
        <v>139</v>
      </c>
      <c r="F739" s="207"/>
      <c r="G739" s="46" t="s">
        <v>42</v>
      </c>
      <c r="H739" s="49">
        <v>1.2</v>
      </c>
      <c r="I739" s="48">
        <v>0.26</v>
      </c>
      <c r="J739" s="48">
        <v>0.31</v>
      </c>
    </row>
    <row r="740" spans="1:10" x14ac:dyDescent="0.2">
      <c r="A740" s="27" t="s">
        <v>126</v>
      </c>
      <c r="B740" s="47" t="s">
        <v>241</v>
      </c>
      <c r="C740" s="27" t="s">
        <v>14</v>
      </c>
      <c r="D740" s="27" t="s">
        <v>723</v>
      </c>
      <c r="E740" s="207" t="s">
        <v>191</v>
      </c>
      <c r="F740" s="207"/>
      <c r="G740" s="46" t="s">
        <v>135</v>
      </c>
      <c r="H740" s="49">
        <v>0.4</v>
      </c>
      <c r="I740" s="48">
        <v>19.2</v>
      </c>
      <c r="J740" s="48">
        <v>7.68</v>
      </c>
    </row>
    <row r="741" spans="1:10" ht="25.5" x14ac:dyDescent="0.2">
      <c r="A741" s="27" t="s">
        <v>126</v>
      </c>
      <c r="B741" s="47" t="s">
        <v>756</v>
      </c>
      <c r="C741" s="27" t="s">
        <v>14</v>
      </c>
      <c r="D741" s="27" t="s">
        <v>757</v>
      </c>
      <c r="E741" s="207" t="s">
        <v>139</v>
      </c>
      <c r="F741" s="207"/>
      <c r="G741" s="46" t="s">
        <v>13</v>
      </c>
      <c r="H741" s="49">
        <v>1</v>
      </c>
      <c r="I741" s="48">
        <v>20.88</v>
      </c>
      <c r="J741" s="48">
        <v>20.88</v>
      </c>
    </row>
    <row r="742" spans="1:10" x14ac:dyDescent="0.2">
      <c r="A742" s="27" t="s">
        <v>126</v>
      </c>
      <c r="B742" s="47" t="s">
        <v>193</v>
      </c>
      <c r="C742" s="27" t="s">
        <v>14</v>
      </c>
      <c r="D742" s="27" t="s">
        <v>590</v>
      </c>
      <c r="E742" s="207" t="s">
        <v>191</v>
      </c>
      <c r="F742" s="207"/>
      <c r="G742" s="46" t="s">
        <v>135</v>
      </c>
      <c r="H742" s="49">
        <v>0.4</v>
      </c>
      <c r="I742" s="48">
        <v>13.57</v>
      </c>
      <c r="J742" s="48">
        <v>5.42</v>
      </c>
    </row>
    <row r="743" spans="1:10" ht="25.5" x14ac:dyDescent="0.2">
      <c r="A743" s="25"/>
      <c r="B743" s="25"/>
      <c r="C743" s="25"/>
      <c r="D743" s="25"/>
      <c r="E743" s="25" t="s">
        <v>128</v>
      </c>
      <c r="F743" s="51">
        <v>13.1</v>
      </c>
      <c r="G743" s="25" t="s">
        <v>129</v>
      </c>
      <c r="H743" s="51">
        <v>0</v>
      </c>
      <c r="I743" s="25" t="s">
        <v>130</v>
      </c>
      <c r="J743" s="51">
        <v>13.1</v>
      </c>
    </row>
    <row r="744" spans="1:10" x14ac:dyDescent="0.2">
      <c r="A744" s="25"/>
      <c r="B744" s="25"/>
      <c r="C744" s="25"/>
      <c r="D744" s="25"/>
      <c r="E744" s="25" t="s">
        <v>131</v>
      </c>
      <c r="F744" s="51">
        <v>9.31</v>
      </c>
      <c r="G744" s="25"/>
      <c r="H744" s="204" t="s">
        <v>132</v>
      </c>
      <c r="I744" s="204"/>
      <c r="J744" s="51">
        <v>46.55</v>
      </c>
    </row>
    <row r="745" spans="1:10" ht="26.25" thickBot="1" x14ac:dyDescent="0.25">
      <c r="A745" s="23"/>
      <c r="B745" s="23"/>
      <c r="C745" s="23"/>
      <c r="D745" s="23"/>
      <c r="E745" s="23"/>
      <c r="F745" s="23"/>
      <c r="G745" s="23" t="s">
        <v>300</v>
      </c>
      <c r="H745" s="50">
        <v>3</v>
      </c>
      <c r="I745" s="23" t="s">
        <v>301</v>
      </c>
      <c r="J745" s="24">
        <v>139.65</v>
      </c>
    </row>
    <row r="746" spans="1:10" ht="15" thickTop="1" x14ac:dyDescent="0.2">
      <c r="A746" s="41"/>
      <c r="B746" s="41"/>
      <c r="C746" s="41"/>
      <c r="D746" s="41"/>
      <c r="E746" s="41"/>
      <c r="F746" s="41"/>
      <c r="G746" s="41"/>
      <c r="H746" s="41"/>
      <c r="I746" s="41"/>
      <c r="J746" s="41"/>
    </row>
    <row r="747" spans="1:10" x14ac:dyDescent="0.2">
      <c r="A747" s="30" t="s">
        <v>44</v>
      </c>
      <c r="B747" s="30"/>
      <c r="C747" s="30"/>
      <c r="D747" s="30" t="s">
        <v>486</v>
      </c>
      <c r="E747" s="30"/>
      <c r="F747" s="216"/>
      <c r="G747" s="216"/>
      <c r="H747" s="31"/>
      <c r="I747" s="30"/>
      <c r="J747" s="32">
        <v>14707.49</v>
      </c>
    </row>
    <row r="748" spans="1:10" ht="15" x14ac:dyDescent="0.2">
      <c r="A748" s="28" t="s">
        <v>45</v>
      </c>
      <c r="B748" s="39" t="s">
        <v>0</v>
      </c>
      <c r="C748" s="28" t="s">
        <v>1</v>
      </c>
      <c r="D748" s="28" t="s">
        <v>2</v>
      </c>
      <c r="E748" s="206" t="s">
        <v>123</v>
      </c>
      <c r="F748" s="206"/>
      <c r="G748" s="38" t="s">
        <v>3</v>
      </c>
      <c r="H748" s="39" t="s">
        <v>4</v>
      </c>
      <c r="I748" s="39" t="s">
        <v>5</v>
      </c>
      <c r="J748" s="39" t="s">
        <v>6</v>
      </c>
    </row>
    <row r="749" spans="1:10" x14ac:dyDescent="0.2">
      <c r="A749" s="29" t="s">
        <v>124</v>
      </c>
      <c r="B749" s="34" t="s">
        <v>487</v>
      </c>
      <c r="C749" s="29" t="s">
        <v>151</v>
      </c>
      <c r="D749" s="29" t="s">
        <v>488</v>
      </c>
      <c r="E749" s="205" t="s">
        <v>758</v>
      </c>
      <c r="F749" s="205"/>
      <c r="G749" s="33" t="s">
        <v>43</v>
      </c>
      <c r="H749" s="40">
        <v>1</v>
      </c>
      <c r="I749" s="35">
        <v>55.78</v>
      </c>
      <c r="J749" s="35">
        <v>55.78</v>
      </c>
    </row>
    <row r="750" spans="1:10" ht="25.5" x14ac:dyDescent="0.2">
      <c r="A750" s="26" t="s">
        <v>134</v>
      </c>
      <c r="B750" s="43" t="s">
        <v>224</v>
      </c>
      <c r="C750" s="26" t="s">
        <v>14</v>
      </c>
      <c r="D750" s="26" t="s">
        <v>225</v>
      </c>
      <c r="E750" s="211" t="s">
        <v>133</v>
      </c>
      <c r="F750" s="211"/>
      <c r="G750" s="42" t="s">
        <v>135</v>
      </c>
      <c r="H750" s="45">
        <v>0.47399999999999998</v>
      </c>
      <c r="I750" s="44">
        <v>20.47</v>
      </c>
      <c r="J750" s="44">
        <v>9.6999999999999993</v>
      </c>
    </row>
    <row r="751" spans="1:10" ht="25.5" x14ac:dyDescent="0.2">
      <c r="A751" s="26" t="s">
        <v>134</v>
      </c>
      <c r="B751" s="43" t="s">
        <v>222</v>
      </c>
      <c r="C751" s="26" t="s">
        <v>14</v>
      </c>
      <c r="D751" s="26" t="s">
        <v>223</v>
      </c>
      <c r="E751" s="211" t="s">
        <v>133</v>
      </c>
      <c r="F751" s="211"/>
      <c r="G751" s="42" t="s">
        <v>135</v>
      </c>
      <c r="H751" s="45">
        <v>0.47399999999999998</v>
      </c>
      <c r="I751" s="44">
        <v>27.58</v>
      </c>
      <c r="J751" s="44">
        <v>13.07</v>
      </c>
    </row>
    <row r="752" spans="1:10" x14ac:dyDescent="0.2">
      <c r="A752" s="27" t="s">
        <v>126</v>
      </c>
      <c r="B752" s="47" t="s">
        <v>759</v>
      </c>
      <c r="C752" s="27" t="s">
        <v>151</v>
      </c>
      <c r="D752" s="27" t="s">
        <v>760</v>
      </c>
      <c r="E752" s="207" t="s">
        <v>139</v>
      </c>
      <c r="F752" s="207"/>
      <c r="G752" s="46" t="s">
        <v>43</v>
      </c>
      <c r="H752" s="49">
        <v>1.1000000000000001</v>
      </c>
      <c r="I752" s="48">
        <v>30.01</v>
      </c>
      <c r="J752" s="48">
        <v>33.01</v>
      </c>
    </row>
    <row r="753" spans="1:10" ht="25.5" x14ac:dyDescent="0.2">
      <c r="A753" s="25"/>
      <c r="B753" s="25"/>
      <c r="C753" s="25"/>
      <c r="D753" s="25"/>
      <c r="E753" s="25" t="s">
        <v>128</v>
      </c>
      <c r="F753" s="51">
        <v>17.47</v>
      </c>
      <c r="G753" s="25" t="s">
        <v>129</v>
      </c>
      <c r="H753" s="51">
        <v>0</v>
      </c>
      <c r="I753" s="25" t="s">
        <v>130</v>
      </c>
      <c r="J753" s="51">
        <v>17.47</v>
      </c>
    </row>
    <row r="754" spans="1:10" x14ac:dyDescent="0.2">
      <c r="A754" s="25"/>
      <c r="B754" s="25"/>
      <c r="C754" s="25"/>
      <c r="D754" s="25"/>
      <c r="E754" s="25" t="s">
        <v>131</v>
      </c>
      <c r="F754" s="51">
        <v>13.94</v>
      </c>
      <c r="G754" s="25"/>
      <c r="H754" s="204" t="s">
        <v>132</v>
      </c>
      <c r="I754" s="204"/>
      <c r="J754" s="51">
        <v>69.72</v>
      </c>
    </row>
    <row r="755" spans="1:10" ht="26.25" thickBot="1" x14ac:dyDescent="0.25">
      <c r="A755" s="23"/>
      <c r="B755" s="23"/>
      <c r="C755" s="23"/>
      <c r="D755" s="23"/>
      <c r="E755" s="23"/>
      <c r="F755" s="23"/>
      <c r="G755" s="23" t="s">
        <v>300</v>
      </c>
      <c r="H755" s="50">
        <v>15</v>
      </c>
      <c r="I755" s="23" t="s">
        <v>301</v>
      </c>
      <c r="J755" s="24">
        <v>1045.8</v>
      </c>
    </row>
    <row r="756" spans="1:10" ht="15" thickTop="1" x14ac:dyDescent="0.2">
      <c r="A756" s="41"/>
      <c r="B756" s="41"/>
      <c r="C756" s="41"/>
      <c r="D756" s="41"/>
      <c r="E756" s="41"/>
      <c r="F756" s="41"/>
      <c r="G756" s="41"/>
      <c r="H756" s="41"/>
      <c r="I756" s="41"/>
      <c r="J756" s="41"/>
    </row>
    <row r="757" spans="1:10" ht="15" x14ac:dyDescent="0.2">
      <c r="A757" s="28" t="s">
        <v>46</v>
      </c>
      <c r="B757" s="39" t="s">
        <v>0</v>
      </c>
      <c r="C757" s="28" t="s">
        <v>1</v>
      </c>
      <c r="D757" s="28" t="s">
        <v>2</v>
      </c>
      <c r="E757" s="206" t="s">
        <v>123</v>
      </c>
      <c r="F757" s="206"/>
      <c r="G757" s="38" t="s">
        <v>3</v>
      </c>
      <c r="H757" s="39" t="s">
        <v>4</v>
      </c>
      <c r="I757" s="39" t="s">
        <v>5</v>
      </c>
      <c r="J757" s="39" t="s">
        <v>6</v>
      </c>
    </row>
    <row r="758" spans="1:10" x14ac:dyDescent="0.2">
      <c r="A758" s="29" t="s">
        <v>124</v>
      </c>
      <c r="B758" s="34" t="s">
        <v>489</v>
      </c>
      <c r="C758" s="29" t="s">
        <v>151</v>
      </c>
      <c r="D758" s="29" t="s">
        <v>490</v>
      </c>
      <c r="E758" s="205" t="s">
        <v>761</v>
      </c>
      <c r="F758" s="205"/>
      <c r="G758" s="33" t="s">
        <v>43</v>
      </c>
      <c r="H758" s="40">
        <v>1</v>
      </c>
      <c r="I758" s="35">
        <v>19.46</v>
      </c>
      <c r="J758" s="35">
        <v>19.46</v>
      </c>
    </row>
    <row r="759" spans="1:10" ht="25.5" x14ac:dyDescent="0.2">
      <c r="A759" s="26" t="s">
        <v>134</v>
      </c>
      <c r="B759" s="43" t="s">
        <v>224</v>
      </c>
      <c r="C759" s="26" t="s">
        <v>14</v>
      </c>
      <c r="D759" s="26" t="s">
        <v>225</v>
      </c>
      <c r="E759" s="211" t="s">
        <v>133</v>
      </c>
      <c r="F759" s="211"/>
      <c r="G759" s="42" t="s">
        <v>135</v>
      </c>
      <c r="H759" s="45">
        <v>0.30299999999999999</v>
      </c>
      <c r="I759" s="44">
        <v>20.47</v>
      </c>
      <c r="J759" s="44">
        <v>6.2</v>
      </c>
    </row>
    <row r="760" spans="1:10" ht="25.5" x14ac:dyDescent="0.2">
      <c r="A760" s="26" t="s">
        <v>134</v>
      </c>
      <c r="B760" s="43" t="s">
        <v>222</v>
      </c>
      <c r="C760" s="26" t="s">
        <v>14</v>
      </c>
      <c r="D760" s="26" t="s">
        <v>223</v>
      </c>
      <c r="E760" s="211" t="s">
        <v>133</v>
      </c>
      <c r="F760" s="211"/>
      <c r="G760" s="42" t="s">
        <v>135</v>
      </c>
      <c r="H760" s="45">
        <v>0.30299999999999999</v>
      </c>
      <c r="I760" s="44">
        <v>27.58</v>
      </c>
      <c r="J760" s="44">
        <v>8.35</v>
      </c>
    </row>
    <row r="761" spans="1:10" x14ac:dyDescent="0.2">
      <c r="A761" s="27" t="s">
        <v>126</v>
      </c>
      <c r="B761" s="47" t="s">
        <v>762</v>
      </c>
      <c r="C761" s="27" t="s">
        <v>151</v>
      </c>
      <c r="D761" s="27" t="s">
        <v>763</v>
      </c>
      <c r="E761" s="207" t="s">
        <v>139</v>
      </c>
      <c r="F761" s="207"/>
      <c r="G761" s="46" t="s">
        <v>43</v>
      </c>
      <c r="H761" s="49">
        <v>1.05</v>
      </c>
      <c r="I761" s="48">
        <v>4.68</v>
      </c>
      <c r="J761" s="48">
        <v>4.91</v>
      </c>
    </row>
    <row r="762" spans="1:10" ht="25.5" x14ac:dyDescent="0.2">
      <c r="A762" s="25"/>
      <c r="B762" s="25"/>
      <c r="C762" s="25"/>
      <c r="D762" s="25"/>
      <c r="E762" s="25" t="s">
        <v>128</v>
      </c>
      <c r="F762" s="51">
        <v>11.16</v>
      </c>
      <c r="G762" s="25" t="s">
        <v>129</v>
      </c>
      <c r="H762" s="51">
        <v>0</v>
      </c>
      <c r="I762" s="25" t="s">
        <v>130</v>
      </c>
      <c r="J762" s="51">
        <v>11.16</v>
      </c>
    </row>
    <row r="763" spans="1:10" x14ac:dyDescent="0.2">
      <c r="A763" s="25"/>
      <c r="B763" s="25"/>
      <c r="C763" s="25"/>
      <c r="D763" s="25"/>
      <c r="E763" s="25" t="s">
        <v>131</v>
      </c>
      <c r="F763" s="51">
        <v>4.8600000000000003</v>
      </c>
      <c r="G763" s="25"/>
      <c r="H763" s="204" t="s">
        <v>132</v>
      </c>
      <c r="I763" s="204"/>
      <c r="J763" s="51">
        <v>24.32</v>
      </c>
    </row>
    <row r="764" spans="1:10" ht="26.25" thickBot="1" x14ac:dyDescent="0.25">
      <c r="A764" s="23"/>
      <c r="B764" s="23"/>
      <c r="C764" s="23"/>
      <c r="D764" s="23"/>
      <c r="E764" s="23"/>
      <c r="F764" s="23"/>
      <c r="G764" s="23" t="s">
        <v>300</v>
      </c>
      <c r="H764" s="50">
        <v>5</v>
      </c>
      <c r="I764" s="23" t="s">
        <v>301</v>
      </c>
      <c r="J764" s="24">
        <v>121.6</v>
      </c>
    </row>
    <row r="765" spans="1:10" ht="15" thickTop="1" x14ac:dyDescent="0.2">
      <c r="A765" s="41"/>
      <c r="B765" s="41"/>
      <c r="C765" s="41"/>
      <c r="D765" s="41"/>
      <c r="E765" s="41"/>
      <c r="F765" s="41"/>
      <c r="G765" s="41"/>
      <c r="H765" s="41"/>
      <c r="I765" s="41"/>
      <c r="J765" s="41"/>
    </row>
    <row r="766" spans="1:10" ht="15" x14ac:dyDescent="0.2">
      <c r="A766" s="28" t="s">
        <v>47</v>
      </c>
      <c r="B766" s="39" t="s">
        <v>0</v>
      </c>
      <c r="C766" s="28" t="s">
        <v>1</v>
      </c>
      <c r="D766" s="28" t="s">
        <v>2</v>
      </c>
      <c r="E766" s="206" t="s">
        <v>123</v>
      </c>
      <c r="F766" s="206"/>
      <c r="G766" s="38" t="s">
        <v>3</v>
      </c>
      <c r="H766" s="39" t="s">
        <v>4</v>
      </c>
      <c r="I766" s="39" t="s">
        <v>5</v>
      </c>
      <c r="J766" s="39" t="s">
        <v>6</v>
      </c>
    </row>
    <row r="767" spans="1:10" x14ac:dyDescent="0.2">
      <c r="A767" s="29" t="s">
        <v>124</v>
      </c>
      <c r="B767" s="34" t="s">
        <v>491</v>
      </c>
      <c r="C767" s="29" t="s">
        <v>492</v>
      </c>
      <c r="D767" s="29" t="s">
        <v>493</v>
      </c>
      <c r="E767" s="205" t="s">
        <v>764</v>
      </c>
      <c r="F767" s="205"/>
      <c r="G767" s="33" t="s">
        <v>13</v>
      </c>
      <c r="H767" s="40">
        <v>1</v>
      </c>
      <c r="I767" s="35">
        <v>11.31</v>
      </c>
      <c r="J767" s="35">
        <v>11.31</v>
      </c>
    </row>
    <row r="768" spans="1:10" x14ac:dyDescent="0.2">
      <c r="A768" s="27" t="s">
        <v>126</v>
      </c>
      <c r="B768" s="47" t="s">
        <v>765</v>
      </c>
      <c r="C768" s="27" t="s">
        <v>492</v>
      </c>
      <c r="D768" s="27" t="s">
        <v>766</v>
      </c>
      <c r="E768" s="207" t="s">
        <v>191</v>
      </c>
      <c r="F768" s="207"/>
      <c r="G768" s="46" t="s">
        <v>135</v>
      </c>
      <c r="H768" s="49">
        <v>0.1</v>
      </c>
      <c r="I768" s="48">
        <v>16.84</v>
      </c>
      <c r="J768" s="48">
        <v>1.68</v>
      </c>
    </row>
    <row r="769" spans="1:10" x14ac:dyDescent="0.2">
      <c r="A769" s="27" t="s">
        <v>126</v>
      </c>
      <c r="B769" s="47" t="s">
        <v>767</v>
      </c>
      <c r="C769" s="27" t="s">
        <v>492</v>
      </c>
      <c r="D769" s="27" t="s">
        <v>231</v>
      </c>
      <c r="E769" s="207" t="s">
        <v>191</v>
      </c>
      <c r="F769" s="207"/>
      <c r="G769" s="46" t="s">
        <v>135</v>
      </c>
      <c r="H769" s="49">
        <v>0.1</v>
      </c>
      <c r="I769" s="48">
        <v>24.04</v>
      </c>
      <c r="J769" s="48">
        <v>2.4</v>
      </c>
    </row>
    <row r="770" spans="1:10" x14ac:dyDescent="0.2">
      <c r="A770" s="27" t="s">
        <v>126</v>
      </c>
      <c r="B770" s="47" t="s">
        <v>768</v>
      </c>
      <c r="C770" s="27" t="s">
        <v>492</v>
      </c>
      <c r="D770" s="27" t="s">
        <v>769</v>
      </c>
      <c r="E770" s="207" t="s">
        <v>139</v>
      </c>
      <c r="F770" s="207"/>
      <c r="G770" s="46" t="s">
        <v>13</v>
      </c>
      <c r="H770" s="49">
        <v>1</v>
      </c>
      <c r="I770" s="48">
        <v>5.89</v>
      </c>
      <c r="J770" s="48">
        <v>5.89</v>
      </c>
    </row>
    <row r="771" spans="1:10" x14ac:dyDescent="0.2">
      <c r="A771" s="27" t="s">
        <v>126</v>
      </c>
      <c r="B771" s="47" t="s">
        <v>770</v>
      </c>
      <c r="C771" s="27" t="s">
        <v>492</v>
      </c>
      <c r="D771" s="27" t="s">
        <v>771</v>
      </c>
      <c r="E771" s="207" t="s">
        <v>139</v>
      </c>
      <c r="F771" s="207"/>
      <c r="G771" s="46" t="s">
        <v>13</v>
      </c>
      <c r="H771" s="49">
        <v>2</v>
      </c>
      <c r="I771" s="48">
        <v>0.38</v>
      </c>
      <c r="J771" s="48">
        <v>0.76</v>
      </c>
    </row>
    <row r="772" spans="1:10" x14ac:dyDescent="0.2">
      <c r="A772" s="27" t="s">
        <v>126</v>
      </c>
      <c r="B772" s="47" t="s">
        <v>772</v>
      </c>
      <c r="C772" s="27" t="s">
        <v>492</v>
      </c>
      <c r="D772" s="27" t="s">
        <v>773</v>
      </c>
      <c r="E772" s="207" t="s">
        <v>139</v>
      </c>
      <c r="F772" s="207"/>
      <c r="G772" s="46" t="s">
        <v>13</v>
      </c>
      <c r="H772" s="49">
        <v>2</v>
      </c>
      <c r="I772" s="48">
        <v>0.1</v>
      </c>
      <c r="J772" s="48">
        <v>0.2</v>
      </c>
    </row>
    <row r="773" spans="1:10" x14ac:dyDescent="0.2">
      <c r="A773" s="27" t="s">
        <v>126</v>
      </c>
      <c r="B773" s="47" t="s">
        <v>774</v>
      </c>
      <c r="C773" s="27" t="s">
        <v>492</v>
      </c>
      <c r="D773" s="27" t="s">
        <v>775</v>
      </c>
      <c r="E773" s="207" t="s">
        <v>139</v>
      </c>
      <c r="F773" s="207"/>
      <c r="G773" s="46" t="s">
        <v>13</v>
      </c>
      <c r="H773" s="49">
        <v>2</v>
      </c>
      <c r="I773" s="48">
        <v>0.19</v>
      </c>
      <c r="J773" s="48">
        <v>0.38</v>
      </c>
    </row>
    <row r="774" spans="1:10" ht="25.5" x14ac:dyDescent="0.2">
      <c r="A774" s="25"/>
      <c r="B774" s="25"/>
      <c r="C774" s="25"/>
      <c r="D774" s="25"/>
      <c r="E774" s="25" t="s">
        <v>128</v>
      </c>
      <c r="F774" s="51">
        <v>4.08</v>
      </c>
      <c r="G774" s="25" t="s">
        <v>129</v>
      </c>
      <c r="H774" s="51">
        <v>0</v>
      </c>
      <c r="I774" s="25" t="s">
        <v>130</v>
      </c>
      <c r="J774" s="51">
        <v>4.08</v>
      </c>
    </row>
    <row r="775" spans="1:10" x14ac:dyDescent="0.2">
      <c r="A775" s="25"/>
      <c r="B775" s="25"/>
      <c r="C775" s="25"/>
      <c r="D775" s="25"/>
      <c r="E775" s="25" t="s">
        <v>131</v>
      </c>
      <c r="F775" s="51">
        <v>2.82</v>
      </c>
      <c r="G775" s="25"/>
      <c r="H775" s="204" t="s">
        <v>132</v>
      </c>
      <c r="I775" s="204"/>
      <c r="J775" s="51">
        <v>14.13</v>
      </c>
    </row>
    <row r="776" spans="1:10" ht="26.25" thickBot="1" x14ac:dyDescent="0.25">
      <c r="A776" s="23"/>
      <c r="B776" s="23"/>
      <c r="C776" s="23"/>
      <c r="D776" s="23"/>
      <c r="E776" s="23"/>
      <c r="F776" s="23"/>
      <c r="G776" s="23" t="s">
        <v>300</v>
      </c>
      <c r="H776" s="50">
        <v>1</v>
      </c>
      <c r="I776" s="23" t="s">
        <v>301</v>
      </c>
      <c r="J776" s="24">
        <v>14.13</v>
      </c>
    </row>
    <row r="777" spans="1:10" ht="15" thickTop="1" x14ac:dyDescent="0.2">
      <c r="A777" s="41"/>
      <c r="B777" s="41"/>
      <c r="C777" s="41"/>
      <c r="D777" s="41"/>
      <c r="E777" s="41"/>
      <c r="F777" s="41"/>
      <c r="G777" s="41"/>
      <c r="H777" s="41"/>
      <c r="I777" s="41"/>
      <c r="J777" s="41"/>
    </row>
    <row r="778" spans="1:10" ht="15" x14ac:dyDescent="0.2">
      <c r="A778" s="28" t="s">
        <v>48</v>
      </c>
      <c r="B778" s="39" t="s">
        <v>0</v>
      </c>
      <c r="C778" s="28" t="s">
        <v>1</v>
      </c>
      <c r="D778" s="28" t="s">
        <v>2</v>
      </c>
      <c r="E778" s="206" t="s">
        <v>123</v>
      </c>
      <c r="F778" s="206"/>
      <c r="G778" s="38" t="s">
        <v>3</v>
      </c>
      <c r="H778" s="39" t="s">
        <v>4</v>
      </c>
      <c r="I778" s="39" t="s">
        <v>5</v>
      </c>
      <c r="J778" s="39" t="s">
        <v>6</v>
      </c>
    </row>
    <row r="779" spans="1:10" x14ac:dyDescent="0.2">
      <c r="A779" s="29" t="s">
        <v>124</v>
      </c>
      <c r="B779" s="34" t="s">
        <v>494</v>
      </c>
      <c r="C779" s="29" t="s">
        <v>151</v>
      </c>
      <c r="D779" s="29" t="s">
        <v>495</v>
      </c>
      <c r="E779" s="205" t="s">
        <v>758</v>
      </c>
      <c r="F779" s="205"/>
      <c r="G779" s="33" t="s">
        <v>13</v>
      </c>
      <c r="H779" s="40">
        <v>1</v>
      </c>
      <c r="I779" s="35">
        <v>8.76</v>
      </c>
      <c r="J779" s="35">
        <v>8.76</v>
      </c>
    </row>
    <row r="780" spans="1:10" ht="25.5" x14ac:dyDescent="0.2">
      <c r="A780" s="26" t="s">
        <v>134</v>
      </c>
      <c r="B780" s="43" t="s">
        <v>224</v>
      </c>
      <c r="C780" s="26" t="s">
        <v>14</v>
      </c>
      <c r="D780" s="26" t="s">
        <v>225</v>
      </c>
      <c r="E780" s="211" t="s">
        <v>133</v>
      </c>
      <c r="F780" s="211"/>
      <c r="G780" s="42" t="s">
        <v>135</v>
      </c>
      <c r="H780" s="45">
        <v>9.5000000000000001E-2</v>
      </c>
      <c r="I780" s="44">
        <v>20.47</v>
      </c>
      <c r="J780" s="44">
        <v>1.94</v>
      </c>
    </row>
    <row r="781" spans="1:10" ht="25.5" x14ac:dyDescent="0.2">
      <c r="A781" s="26" t="s">
        <v>134</v>
      </c>
      <c r="B781" s="43" t="s">
        <v>222</v>
      </c>
      <c r="C781" s="26" t="s">
        <v>14</v>
      </c>
      <c r="D781" s="26" t="s">
        <v>223</v>
      </c>
      <c r="E781" s="211" t="s">
        <v>133</v>
      </c>
      <c r="F781" s="211"/>
      <c r="G781" s="42" t="s">
        <v>135</v>
      </c>
      <c r="H781" s="45">
        <v>9.5000000000000001E-2</v>
      </c>
      <c r="I781" s="44">
        <v>27.58</v>
      </c>
      <c r="J781" s="44">
        <v>2.62</v>
      </c>
    </row>
    <row r="782" spans="1:10" x14ac:dyDescent="0.2">
      <c r="A782" s="27" t="s">
        <v>126</v>
      </c>
      <c r="B782" s="47" t="s">
        <v>776</v>
      </c>
      <c r="C782" s="27" t="s">
        <v>151</v>
      </c>
      <c r="D782" s="27" t="s">
        <v>777</v>
      </c>
      <c r="E782" s="207" t="s">
        <v>139</v>
      </c>
      <c r="F782" s="207"/>
      <c r="G782" s="46" t="s">
        <v>13</v>
      </c>
      <c r="H782" s="49">
        <v>1</v>
      </c>
      <c r="I782" s="48">
        <v>4.2</v>
      </c>
      <c r="J782" s="48">
        <v>4.2</v>
      </c>
    </row>
    <row r="783" spans="1:10" ht="25.5" x14ac:dyDescent="0.2">
      <c r="A783" s="25"/>
      <c r="B783" s="25"/>
      <c r="C783" s="25"/>
      <c r="D783" s="25"/>
      <c r="E783" s="25" t="s">
        <v>128</v>
      </c>
      <c r="F783" s="51">
        <v>3.49</v>
      </c>
      <c r="G783" s="25" t="s">
        <v>129</v>
      </c>
      <c r="H783" s="51">
        <v>0</v>
      </c>
      <c r="I783" s="25" t="s">
        <v>130</v>
      </c>
      <c r="J783" s="51">
        <v>3.49</v>
      </c>
    </row>
    <row r="784" spans="1:10" x14ac:dyDescent="0.2">
      <c r="A784" s="25"/>
      <c r="B784" s="25"/>
      <c r="C784" s="25"/>
      <c r="D784" s="25"/>
      <c r="E784" s="25" t="s">
        <v>131</v>
      </c>
      <c r="F784" s="51">
        <v>2.19</v>
      </c>
      <c r="G784" s="25"/>
      <c r="H784" s="204" t="s">
        <v>132</v>
      </c>
      <c r="I784" s="204"/>
      <c r="J784" s="51">
        <v>10.95</v>
      </c>
    </row>
    <row r="785" spans="1:10" ht="26.25" thickBot="1" x14ac:dyDescent="0.25">
      <c r="A785" s="23"/>
      <c r="B785" s="23"/>
      <c r="C785" s="23"/>
      <c r="D785" s="23"/>
      <c r="E785" s="23"/>
      <c r="F785" s="23"/>
      <c r="G785" s="23" t="s">
        <v>300</v>
      </c>
      <c r="H785" s="50">
        <v>2</v>
      </c>
      <c r="I785" s="23" t="s">
        <v>301</v>
      </c>
      <c r="J785" s="24">
        <v>21.9</v>
      </c>
    </row>
    <row r="786" spans="1:10" ht="15" thickTop="1" x14ac:dyDescent="0.2">
      <c r="A786" s="41"/>
      <c r="B786" s="41"/>
      <c r="C786" s="41"/>
      <c r="D786" s="41"/>
      <c r="E786" s="41"/>
      <c r="F786" s="41"/>
      <c r="G786" s="41"/>
      <c r="H786" s="41"/>
      <c r="I786" s="41"/>
      <c r="J786" s="41"/>
    </row>
    <row r="787" spans="1:10" ht="15" x14ac:dyDescent="0.2">
      <c r="A787" s="28" t="s">
        <v>49</v>
      </c>
      <c r="B787" s="39" t="s">
        <v>0</v>
      </c>
      <c r="C787" s="28" t="s">
        <v>1</v>
      </c>
      <c r="D787" s="28" t="s">
        <v>2</v>
      </c>
      <c r="E787" s="206" t="s">
        <v>123</v>
      </c>
      <c r="F787" s="206"/>
      <c r="G787" s="38" t="s">
        <v>3</v>
      </c>
      <c r="H787" s="39" t="s">
        <v>4</v>
      </c>
      <c r="I787" s="39" t="s">
        <v>5</v>
      </c>
      <c r="J787" s="39" t="s">
        <v>6</v>
      </c>
    </row>
    <row r="788" spans="1:10" x14ac:dyDescent="0.2">
      <c r="A788" s="29" t="s">
        <v>124</v>
      </c>
      <c r="B788" s="34" t="s">
        <v>496</v>
      </c>
      <c r="C788" s="29" t="s">
        <v>155</v>
      </c>
      <c r="D788" s="29" t="s">
        <v>497</v>
      </c>
      <c r="E788" s="205" t="s">
        <v>242</v>
      </c>
      <c r="F788" s="205"/>
      <c r="G788" s="33" t="s">
        <v>13</v>
      </c>
      <c r="H788" s="40">
        <v>1</v>
      </c>
      <c r="I788" s="35">
        <v>3.85</v>
      </c>
      <c r="J788" s="35">
        <v>3.85</v>
      </c>
    </row>
    <row r="789" spans="1:10" ht="25.5" x14ac:dyDescent="0.2">
      <c r="A789" s="26" t="s">
        <v>134</v>
      </c>
      <c r="B789" s="43" t="s">
        <v>778</v>
      </c>
      <c r="C789" s="26" t="s">
        <v>155</v>
      </c>
      <c r="D789" s="26" t="s">
        <v>223</v>
      </c>
      <c r="E789" s="211" t="s">
        <v>242</v>
      </c>
      <c r="F789" s="211"/>
      <c r="G789" s="42" t="s">
        <v>135</v>
      </c>
      <c r="H789" s="45">
        <v>0.05</v>
      </c>
      <c r="I789" s="44">
        <v>24.88</v>
      </c>
      <c r="J789" s="44">
        <v>1.24</v>
      </c>
    </row>
    <row r="790" spans="1:10" ht="25.5" x14ac:dyDescent="0.2">
      <c r="A790" s="26" t="s">
        <v>134</v>
      </c>
      <c r="B790" s="43" t="s">
        <v>779</v>
      </c>
      <c r="C790" s="26" t="s">
        <v>155</v>
      </c>
      <c r="D790" s="26" t="s">
        <v>225</v>
      </c>
      <c r="E790" s="211" t="s">
        <v>242</v>
      </c>
      <c r="F790" s="211"/>
      <c r="G790" s="42" t="s">
        <v>135</v>
      </c>
      <c r="H790" s="45">
        <v>2.5000000000000001E-2</v>
      </c>
      <c r="I790" s="44">
        <v>20.059999999999999</v>
      </c>
      <c r="J790" s="44">
        <v>0.5</v>
      </c>
    </row>
    <row r="791" spans="1:10" x14ac:dyDescent="0.2">
      <c r="A791" s="27" t="s">
        <v>126</v>
      </c>
      <c r="B791" s="47" t="s">
        <v>780</v>
      </c>
      <c r="C791" s="27" t="s">
        <v>155</v>
      </c>
      <c r="D791" s="27" t="s">
        <v>497</v>
      </c>
      <c r="E791" s="207" t="s">
        <v>139</v>
      </c>
      <c r="F791" s="207"/>
      <c r="G791" s="46" t="s">
        <v>13</v>
      </c>
      <c r="H791" s="49">
        <v>1</v>
      </c>
      <c r="I791" s="48">
        <v>2.11</v>
      </c>
      <c r="J791" s="48">
        <v>2.11</v>
      </c>
    </row>
    <row r="792" spans="1:10" ht="25.5" x14ac:dyDescent="0.2">
      <c r="A792" s="25"/>
      <c r="B792" s="25"/>
      <c r="C792" s="25"/>
      <c r="D792" s="25"/>
      <c r="E792" s="25" t="s">
        <v>128</v>
      </c>
      <c r="F792" s="51">
        <v>1.18</v>
      </c>
      <c r="G792" s="25" t="s">
        <v>129</v>
      </c>
      <c r="H792" s="51">
        <v>0</v>
      </c>
      <c r="I792" s="25" t="s">
        <v>130</v>
      </c>
      <c r="J792" s="51">
        <v>1.18</v>
      </c>
    </row>
    <row r="793" spans="1:10" x14ac:dyDescent="0.2">
      <c r="A793" s="25"/>
      <c r="B793" s="25"/>
      <c r="C793" s="25"/>
      <c r="D793" s="25"/>
      <c r="E793" s="25" t="s">
        <v>131</v>
      </c>
      <c r="F793" s="51">
        <v>0.96</v>
      </c>
      <c r="G793" s="25"/>
      <c r="H793" s="204" t="s">
        <v>132</v>
      </c>
      <c r="I793" s="204"/>
      <c r="J793" s="51">
        <v>4.8099999999999996</v>
      </c>
    </row>
    <row r="794" spans="1:10" ht="26.25" thickBot="1" x14ac:dyDescent="0.25">
      <c r="A794" s="23"/>
      <c r="B794" s="23"/>
      <c r="C794" s="23"/>
      <c r="D794" s="23"/>
      <c r="E794" s="23"/>
      <c r="F794" s="23"/>
      <c r="G794" s="23" t="s">
        <v>300</v>
      </c>
      <c r="H794" s="50">
        <v>3</v>
      </c>
      <c r="I794" s="23" t="s">
        <v>301</v>
      </c>
      <c r="J794" s="24">
        <v>14.43</v>
      </c>
    </row>
    <row r="795" spans="1:10" ht="15" thickTop="1" x14ac:dyDescent="0.2">
      <c r="A795" s="41"/>
      <c r="B795" s="41"/>
      <c r="C795" s="41"/>
      <c r="D795" s="41"/>
      <c r="E795" s="41"/>
      <c r="F795" s="41"/>
      <c r="G795" s="41"/>
      <c r="H795" s="41"/>
      <c r="I795" s="41"/>
      <c r="J795" s="41"/>
    </row>
    <row r="796" spans="1:10" ht="15" x14ac:dyDescent="0.2">
      <c r="A796" s="28" t="s">
        <v>50</v>
      </c>
      <c r="B796" s="39" t="s">
        <v>0</v>
      </c>
      <c r="C796" s="28" t="s">
        <v>1</v>
      </c>
      <c r="D796" s="28" t="s">
        <v>2</v>
      </c>
      <c r="E796" s="206" t="s">
        <v>123</v>
      </c>
      <c r="F796" s="206"/>
      <c r="G796" s="38" t="s">
        <v>3</v>
      </c>
      <c r="H796" s="39" t="s">
        <v>4</v>
      </c>
      <c r="I796" s="39" t="s">
        <v>5</v>
      </c>
      <c r="J796" s="39" t="s">
        <v>6</v>
      </c>
    </row>
    <row r="797" spans="1:10" x14ac:dyDescent="0.2">
      <c r="A797" s="29" t="s">
        <v>124</v>
      </c>
      <c r="B797" s="34" t="s">
        <v>498</v>
      </c>
      <c r="C797" s="29" t="s">
        <v>61</v>
      </c>
      <c r="D797" s="29" t="s">
        <v>499</v>
      </c>
      <c r="E797" s="205" t="s">
        <v>781</v>
      </c>
      <c r="F797" s="205"/>
      <c r="G797" s="33" t="s">
        <v>13</v>
      </c>
      <c r="H797" s="40">
        <v>1</v>
      </c>
      <c r="I797" s="35">
        <v>7.77</v>
      </c>
      <c r="J797" s="35">
        <v>7.77</v>
      </c>
    </row>
    <row r="798" spans="1:10" x14ac:dyDescent="0.2">
      <c r="A798" s="27" t="s">
        <v>126</v>
      </c>
      <c r="B798" s="47" t="s">
        <v>232</v>
      </c>
      <c r="C798" s="27" t="s">
        <v>61</v>
      </c>
      <c r="D798" s="27" t="s">
        <v>233</v>
      </c>
      <c r="E798" s="207" t="s">
        <v>191</v>
      </c>
      <c r="F798" s="207"/>
      <c r="G798" s="46" t="s">
        <v>135</v>
      </c>
      <c r="H798" s="49">
        <v>0.3</v>
      </c>
      <c r="I798" s="48">
        <v>21.1</v>
      </c>
      <c r="J798" s="48">
        <v>6.33</v>
      </c>
    </row>
    <row r="799" spans="1:10" x14ac:dyDescent="0.2">
      <c r="A799" s="27" t="s">
        <v>126</v>
      </c>
      <c r="B799" s="47" t="s">
        <v>782</v>
      </c>
      <c r="C799" s="27" t="s">
        <v>61</v>
      </c>
      <c r="D799" s="27" t="s">
        <v>783</v>
      </c>
      <c r="E799" s="207" t="s">
        <v>139</v>
      </c>
      <c r="F799" s="207"/>
      <c r="G799" s="46" t="s">
        <v>13</v>
      </c>
      <c r="H799" s="49">
        <v>1</v>
      </c>
      <c r="I799" s="48">
        <v>1.44</v>
      </c>
      <c r="J799" s="48">
        <v>1.44</v>
      </c>
    </row>
    <row r="800" spans="1:10" ht="25.5" x14ac:dyDescent="0.2">
      <c r="A800" s="25"/>
      <c r="B800" s="25"/>
      <c r="C800" s="25"/>
      <c r="D800" s="25"/>
      <c r="E800" s="25" t="s">
        <v>128</v>
      </c>
      <c r="F800" s="51">
        <v>6.33</v>
      </c>
      <c r="G800" s="25" t="s">
        <v>129</v>
      </c>
      <c r="H800" s="51">
        <v>0</v>
      </c>
      <c r="I800" s="25" t="s">
        <v>130</v>
      </c>
      <c r="J800" s="51">
        <v>6.33</v>
      </c>
    </row>
    <row r="801" spans="1:10" x14ac:dyDescent="0.2">
      <c r="A801" s="25"/>
      <c r="B801" s="25"/>
      <c r="C801" s="25"/>
      <c r="D801" s="25"/>
      <c r="E801" s="25" t="s">
        <v>131</v>
      </c>
      <c r="F801" s="51">
        <v>1.94</v>
      </c>
      <c r="G801" s="25"/>
      <c r="H801" s="204" t="s">
        <v>132</v>
      </c>
      <c r="I801" s="204"/>
      <c r="J801" s="51">
        <v>9.7100000000000009</v>
      </c>
    </row>
    <row r="802" spans="1:10" ht="26.25" thickBot="1" x14ac:dyDescent="0.25">
      <c r="A802" s="23"/>
      <c r="B802" s="23"/>
      <c r="C802" s="23"/>
      <c r="D802" s="23"/>
      <c r="E802" s="23"/>
      <c r="F802" s="23"/>
      <c r="G802" s="23" t="s">
        <v>300</v>
      </c>
      <c r="H802" s="50">
        <v>2</v>
      </c>
      <c r="I802" s="23" t="s">
        <v>301</v>
      </c>
      <c r="J802" s="24">
        <v>19.420000000000002</v>
      </c>
    </row>
    <row r="803" spans="1:10" ht="15" thickTop="1" x14ac:dyDescent="0.2">
      <c r="A803" s="41"/>
      <c r="B803" s="41"/>
      <c r="C803" s="41"/>
      <c r="D803" s="41"/>
      <c r="E803" s="41"/>
      <c r="F803" s="41"/>
      <c r="G803" s="41"/>
      <c r="H803" s="41"/>
      <c r="I803" s="41"/>
      <c r="J803" s="41"/>
    </row>
    <row r="804" spans="1:10" ht="15" x14ac:dyDescent="0.2">
      <c r="A804" s="28" t="s">
        <v>51</v>
      </c>
      <c r="B804" s="39" t="s">
        <v>0</v>
      </c>
      <c r="C804" s="28" t="s">
        <v>1</v>
      </c>
      <c r="D804" s="28" t="s">
        <v>2</v>
      </c>
      <c r="E804" s="206" t="s">
        <v>123</v>
      </c>
      <c r="F804" s="206"/>
      <c r="G804" s="38" t="s">
        <v>3</v>
      </c>
      <c r="H804" s="39" t="s">
        <v>4</v>
      </c>
      <c r="I804" s="39" t="s">
        <v>5</v>
      </c>
      <c r="J804" s="39" t="s">
        <v>6</v>
      </c>
    </row>
    <row r="805" spans="1:10" x14ac:dyDescent="0.2">
      <c r="A805" s="29" t="s">
        <v>124</v>
      </c>
      <c r="B805" s="34" t="s">
        <v>500</v>
      </c>
      <c r="C805" s="29" t="s">
        <v>151</v>
      </c>
      <c r="D805" s="29" t="s">
        <v>501</v>
      </c>
      <c r="E805" s="205" t="s">
        <v>647</v>
      </c>
      <c r="F805" s="205"/>
      <c r="G805" s="33" t="s">
        <v>43</v>
      </c>
      <c r="H805" s="40">
        <v>1</v>
      </c>
      <c r="I805" s="35">
        <v>46.95</v>
      </c>
      <c r="J805" s="35">
        <v>46.95</v>
      </c>
    </row>
    <row r="806" spans="1:10" ht="25.5" x14ac:dyDescent="0.2">
      <c r="A806" s="26" t="s">
        <v>134</v>
      </c>
      <c r="B806" s="43" t="s">
        <v>224</v>
      </c>
      <c r="C806" s="26" t="s">
        <v>14</v>
      </c>
      <c r="D806" s="26" t="s">
        <v>225</v>
      </c>
      <c r="E806" s="211" t="s">
        <v>133</v>
      </c>
      <c r="F806" s="211"/>
      <c r="G806" s="42" t="s">
        <v>135</v>
      </c>
      <c r="H806" s="45">
        <v>0.47399999999999998</v>
      </c>
      <c r="I806" s="44">
        <v>20.47</v>
      </c>
      <c r="J806" s="44">
        <v>9.6999999999999993</v>
      </c>
    </row>
    <row r="807" spans="1:10" ht="25.5" x14ac:dyDescent="0.2">
      <c r="A807" s="26" t="s">
        <v>134</v>
      </c>
      <c r="B807" s="43" t="s">
        <v>222</v>
      </c>
      <c r="C807" s="26" t="s">
        <v>14</v>
      </c>
      <c r="D807" s="26" t="s">
        <v>223</v>
      </c>
      <c r="E807" s="211" t="s">
        <v>133</v>
      </c>
      <c r="F807" s="211"/>
      <c r="G807" s="42" t="s">
        <v>135</v>
      </c>
      <c r="H807" s="45">
        <v>0.47399999999999998</v>
      </c>
      <c r="I807" s="44">
        <v>27.58</v>
      </c>
      <c r="J807" s="44">
        <v>13.07</v>
      </c>
    </row>
    <row r="808" spans="1:10" x14ac:dyDescent="0.2">
      <c r="A808" s="27" t="s">
        <v>126</v>
      </c>
      <c r="B808" s="47" t="s">
        <v>784</v>
      </c>
      <c r="C808" s="27" t="s">
        <v>151</v>
      </c>
      <c r="D808" s="27" t="s">
        <v>785</v>
      </c>
      <c r="E808" s="207" t="s">
        <v>139</v>
      </c>
      <c r="F808" s="207"/>
      <c r="G808" s="46" t="s">
        <v>43</v>
      </c>
      <c r="H808" s="49">
        <v>1.1000000000000001</v>
      </c>
      <c r="I808" s="48">
        <v>21.99</v>
      </c>
      <c r="J808" s="48">
        <v>24.18</v>
      </c>
    </row>
    <row r="809" spans="1:10" ht="25.5" x14ac:dyDescent="0.2">
      <c r="A809" s="25"/>
      <c r="B809" s="25"/>
      <c r="C809" s="25"/>
      <c r="D809" s="25"/>
      <c r="E809" s="25" t="s">
        <v>128</v>
      </c>
      <c r="F809" s="51">
        <v>17.47</v>
      </c>
      <c r="G809" s="25" t="s">
        <v>129</v>
      </c>
      <c r="H809" s="51">
        <v>0</v>
      </c>
      <c r="I809" s="25" t="s">
        <v>130</v>
      </c>
      <c r="J809" s="51">
        <v>17.47</v>
      </c>
    </row>
    <row r="810" spans="1:10" x14ac:dyDescent="0.2">
      <c r="A810" s="25"/>
      <c r="B810" s="25"/>
      <c r="C810" s="25"/>
      <c r="D810" s="25"/>
      <c r="E810" s="25" t="s">
        <v>131</v>
      </c>
      <c r="F810" s="51">
        <v>11.73</v>
      </c>
      <c r="G810" s="25"/>
      <c r="H810" s="204" t="s">
        <v>132</v>
      </c>
      <c r="I810" s="204"/>
      <c r="J810" s="51">
        <v>58.68</v>
      </c>
    </row>
    <row r="811" spans="1:10" ht="26.25" thickBot="1" x14ac:dyDescent="0.25">
      <c r="A811" s="23"/>
      <c r="B811" s="23"/>
      <c r="C811" s="23"/>
      <c r="D811" s="23"/>
      <c r="E811" s="23"/>
      <c r="F811" s="23"/>
      <c r="G811" s="23" t="s">
        <v>300</v>
      </c>
      <c r="H811" s="50">
        <v>18</v>
      </c>
      <c r="I811" s="23" t="s">
        <v>301</v>
      </c>
      <c r="J811" s="24">
        <v>1056.24</v>
      </c>
    </row>
    <row r="812" spans="1:10" ht="15" thickTop="1" x14ac:dyDescent="0.2">
      <c r="A812" s="41"/>
      <c r="B812" s="41"/>
      <c r="C812" s="41"/>
      <c r="D812" s="41"/>
      <c r="E812" s="41"/>
      <c r="F812" s="41"/>
      <c r="G812" s="41"/>
      <c r="H812" s="41"/>
      <c r="I812" s="41"/>
      <c r="J812" s="41"/>
    </row>
    <row r="813" spans="1:10" ht="15" x14ac:dyDescent="0.2">
      <c r="A813" s="28" t="s">
        <v>247</v>
      </c>
      <c r="B813" s="39" t="s">
        <v>0</v>
      </c>
      <c r="C813" s="28" t="s">
        <v>1</v>
      </c>
      <c r="D813" s="28" t="s">
        <v>2</v>
      </c>
      <c r="E813" s="206" t="s">
        <v>123</v>
      </c>
      <c r="F813" s="206"/>
      <c r="G813" s="38" t="s">
        <v>3</v>
      </c>
      <c r="H813" s="39" t="s">
        <v>4</v>
      </c>
      <c r="I813" s="39" t="s">
        <v>5</v>
      </c>
      <c r="J813" s="39" t="s">
        <v>6</v>
      </c>
    </row>
    <row r="814" spans="1:10" x14ac:dyDescent="0.2">
      <c r="A814" s="29" t="s">
        <v>124</v>
      </c>
      <c r="B814" s="34" t="s">
        <v>502</v>
      </c>
      <c r="C814" s="29" t="s">
        <v>151</v>
      </c>
      <c r="D814" s="29" t="s">
        <v>503</v>
      </c>
      <c r="E814" s="205" t="s">
        <v>654</v>
      </c>
      <c r="F814" s="205"/>
      <c r="G814" s="33" t="s">
        <v>13</v>
      </c>
      <c r="H814" s="40">
        <v>1</v>
      </c>
      <c r="I814" s="35">
        <v>18.22</v>
      </c>
      <c r="J814" s="35">
        <v>18.22</v>
      </c>
    </row>
    <row r="815" spans="1:10" ht="25.5" x14ac:dyDescent="0.2">
      <c r="A815" s="26" t="s">
        <v>134</v>
      </c>
      <c r="B815" s="43" t="s">
        <v>224</v>
      </c>
      <c r="C815" s="26" t="s">
        <v>14</v>
      </c>
      <c r="D815" s="26" t="s">
        <v>225</v>
      </c>
      <c r="E815" s="211" t="s">
        <v>133</v>
      </c>
      <c r="F815" s="211"/>
      <c r="G815" s="42" t="s">
        <v>135</v>
      </c>
      <c r="H815" s="45">
        <v>0.23699999999999999</v>
      </c>
      <c r="I815" s="44">
        <v>20.47</v>
      </c>
      <c r="J815" s="44">
        <v>4.8499999999999996</v>
      </c>
    </row>
    <row r="816" spans="1:10" x14ac:dyDescent="0.2">
      <c r="A816" s="27" t="s">
        <v>126</v>
      </c>
      <c r="B816" s="47" t="s">
        <v>786</v>
      </c>
      <c r="C816" s="27" t="s">
        <v>151</v>
      </c>
      <c r="D816" s="27" t="s">
        <v>787</v>
      </c>
      <c r="E816" s="207" t="s">
        <v>139</v>
      </c>
      <c r="F816" s="207"/>
      <c r="G816" s="46" t="s">
        <v>13</v>
      </c>
      <c r="H816" s="49">
        <v>1</v>
      </c>
      <c r="I816" s="48">
        <v>13.37</v>
      </c>
      <c r="J816" s="48">
        <v>13.37</v>
      </c>
    </row>
    <row r="817" spans="1:10" ht="25.5" x14ac:dyDescent="0.2">
      <c r="A817" s="25"/>
      <c r="B817" s="25"/>
      <c r="C817" s="25"/>
      <c r="D817" s="25"/>
      <c r="E817" s="25" t="s">
        <v>128</v>
      </c>
      <c r="F817" s="51">
        <v>3.52</v>
      </c>
      <c r="G817" s="25" t="s">
        <v>129</v>
      </c>
      <c r="H817" s="51">
        <v>0</v>
      </c>
      <c r="I817" s="25" t="s">
        <v>130</v>
      </c>
      <c r="J817" s="51">
        <v>3.52</v>
      </c>
    </row>
    <row r="818" spans="1:10" x14ac:dyDescent="0.2">
      <c r="A818" s="25"/>
      <c r="B818" s="25"/>
      <c r="C818" s="25"/>
      <c r="D818" s="25"/>
      <c r="E818" s="25" t="s">
        <v>131</v>
      </c>
      <c r="F818" s="51">
        <v>4.55</v>
      </c>
      <c r="G818" s="25"/>
      <c r="H818" s="204" t="s">
        <v>132</v>
      </c>
      <c r="I818" s="204"/>
      <c r="J818" s="51">
        <v>22.77</v>
      </c>
    </row>
    <row r="819" spans="1:10" ht="26.25" thickBot="1" x14ac:dyDescent="0.25">
      <c r="A819" s="23"/>
      <c r="B819" s="23"/>
      <c r="C819" s="23"/>
      <c r="D819" s="23"/>
      <c r="E819" s="23"/>
      <c r="F819" s="23"/>
      <c r="G819" s="23" t="s">
        <v>300</v>
      </c>
      <c r="H819" s="50">
        <v>7</v>
      </c>
      <c r="I819" s="23" t="s">
        <v>301</v>
      </c>
      <c r="J819" s="24">
        <v>159.38999999999999</v>
      </c>
    </row>
    <row r="820" spans="1:10" ht="15" thickTop="1" x14ac:dyDescent="0.2">
      <c r="A820" s="41"/>
      <c r="B820" s="41"/>
      <c r="C820" s="41"/>
      <c r="D820" s="41"/>
      <c r="E820" s="41"/>
      <c r="F820" s="41"/>
      <c r="G820" s="41"/>
      <c r="H820" s="41"/>
      <c r="I820" s="41"/>
      <c r="J820" s="41"/>
    </row>
    <row r="821" spans="1:10" ht="15" x14ac:dyDescent="0.2">
      <c r="A821" s="28" t="s">
        <v>504</v>
      </c>
      <c r="B821" s="39" t="s">
        <v>0</v>
      </c>
      <c r="C821" s="28" t="s">
        <v>1</v>
      </c>
      <c r="D821" s="28" t="s">
        <v>2</v>
      </c>
      <c r="E821" s="206" t="s">
        <v>123</v>
      </c>
      <c r="F821" s="206"/>
      <c r="G821" s="38" t="s">
        <v>3</v>
      </c>
      <c r="H821" s="39" t="s">
        <v>4</v>
      </c>
      <c r="I821" s="39" t="s">
        <v>5</v>
      </c>
      <c r="J821" s="39" t="s">
        <v>6</v>
      </c>
    </row>
    <row r="822" spans="1:10" ht="25.5" x14ac:dyDescent="0.2">
      <c r="A822" s="29" t="s">
        <v>124</v>
      </c>
      <c r="B822" s="34" t="s">
        <v>505</v>
      </c>
      <c r="C822" s="29" t="s">
        <v>396</v>
      </c>
      <c r="D822" s="29" t="s">
        <v>506</v>
      </c>
      <c r="E822" s="205">
        <v>7</v>
      </c>
      <c r="F822" s="205"/>
      <c r="G822" s="33" t="s">
        <v>234</v>
      </c>
      <c r="H822" s="40">
        <v>1</v>
      </c>
      <c r="I822" s="35">
        <v>3.69</v>
      </c>
      <c r="J822" s="35">
        <v>3.69</v>
      </c>
    </row>
    <row r="823" spans="1:10" ht="25.5" x14ac:dyDescent="0.2">
      <c r="A823" s="27" t="s">
        <v>126</v>
      </c>
      <c r="B823" s="47" t="s">
        <v>630</v>
      </c>
      <c r="C823" s="27" t="s">
        <v>396</v>
      </c>
      <c r="D823" s="27" t="s">
        <v>631</v>
      </c>
      <c r="E823" s="207" t="s">
        <v>191</v>
      </c>
      <c r="F823" s="207"/>
      <c r="G823" s="46" t="s">
        <v>188</v>
      </c>
      <c r="H823" s="49">
        <v>0.05</v>
      </c>
      <c r="I823" s="48">
        <v>15.17</v>
      </c>
      <c r="J823" s="48">
        <v>0.75</v>
      </c>
    </row>
    <row r="824" spans="1:10" ht="25.5" x14ac:dyDescent="0.2">
      <c r="A824" s="27" t="s">
        <v>126</v>
      </c>
      <c r="B824" s="47" t="s">
        <v>632</v>
      </c>
      <c r="C824" s="27" t="s">
        <v>396</v>
      </c>
      <c r="D824" s="27" t="s">
        <v>231</v>
      </c>
      <c r="E824" s="207" t="s">
        <v>191</v>
      </c>
      <c r="F824" s="207"/>
      <c r="G824" s="46" t="s">
        <v>188</v>
      </c>
      <c r="H824" s="49">
        <v>0.05</v>
      </c>
      <c r="I824" s="48">
        <v>22.3</v>
      </c>
      <c r="J824" s="48">
        <v>1.1100000000000001</v>
      </c>
    </row>
    <row r="825" spans="1:10" ht="25.5" x14ac:dyDescent="0.2">
      <c r="A825" s="27" t="s">
        <v>126</v>
      </c>
      <c r="B825" s="47" t="s">
        <v>788</v>
      </c>
      <c r="C825" s="27" t="s">
        <v>396</v>
      </c>
      <c r="D825" s="27" t="s">
        <v>789</v>
      </c>
      <c r="E825" s="207" t="s">
        <v>139</v>
      </c>
      <c r="F825" s="207"/>
      <c r="G825" s="46" t="s">
        <v>62</v>
      </c>
      <c r="H825" s="49">
        <v>1</v>
      </c>
      <c r="I825" s="48">
        <v>1.83</v>
      </c>
      <c r="J825" s="48">
        <v>1.83</v>
      </c>
    </row>
    <row r="826" spans="1:10" ht="25.5" x14ac:dyDescent="0.2">
      <c r="A826" s="25"/>
      <c r="B826" s="25"/>
      <c r="C826" s="25"/>
      <c r="D826" s="25"/>
      <c r="E826" s="25" t="s">
        <v>128</v>
      </c>
      <c r="F826" s="51">
        <v>1.86</v>
      </c>
      <c r="G826" s="25" t="s">
        <v>129</v>
      </c>
      <c r="H826" s="51">
        <v>0</v>
      </c>
      <c r="I826" s="25" t="s">
        <v>130</v>
      </c>
      <c r="J826" s="51">
        <v>1.86</v>
      </c>
    </row>
    <row r="827" spans="1:10" x14ac:dyDescent="0.2">
      <c r="A827" s="25"/>
      <c r="B827" s="25"/>
      <c r="C827" s="25"/>
      <c r="D827" s="25"/>
      <c r="E827" s="25" t="s">
        <v>131</v>
      </c>
      <c r="F827" s="51">
        <v>0.92</v>
      </c>
      <c r="G827" s="25"/>
      <c r="H827" s="204" t="s">
        <v>132</v>
      </c>
      <c r="I827" s="204"/>
      <c r="J827" s="51">
        <v>4.6100000000000003</v>
      </c>
    </row>
    <row r="828" spans="1:10" ht="26.25" thickBot="1" x14ac:dyDescent="0.25">
      <c r="A828" s="23"/>
      <c r="B828" s="23"/>
      <c r="C828" s="23"/>
      <c r="D828" s="23"/>
      <c r="E828" s="23"/>
      <c r="F828" s="23"/>
      <c r="G828" s="23" t="s">
        <v>300</v>
      </c>
      <c r="H828" s="50">
        <v>10</v>
      </c>
      <c r="I828" s="23" t="s">
        <v>301</v>
      </c>
      <c r="J828" s="24">
        <v>46.1</v>
      </c>
    </row>
    <row r="829" spans="1:10" ht="15" thickTop="1" x14ac:dyDescent="0.2">
      <c r="A829" s="41"/>
      <c r="B829" s="41"/>
      <c r="C829" s="41"/>
      <c r="D829" s="41"/>
      <c r="E829" s="41"/>
      <c r="F829" s="41"/>
      <c r="G829" s="41"/>
      <c r="H829" s="41"/>
      <c r="I829" s="41"/>
      <c r="J829" s="41"/>
    </row>
    <row r="830" spans="1:10" ht="15" x14ac:dyDescent="0.2">
      <c r="A830" s="28" t="s">
        <v>507</v>
      </c>
      <c r="B830" s="39" t="s">
        <v>0</v>
      </c>
      <c r="C830" s="28" t="s">
        <v>1</v>
      </c>
      <c r="D830" s="28" t="s">
        <v>2</v>
      </c>
      <c r="E830" s="206" t="s">
        <v>123</v>
      </c>
      <c r="F830" s="206"/>
      <c r="G830" s="38" t="s">
        <v>3</v>
      </c>
      <c r="H830" s="39" t="s">
        <v>4</v>
      </c>
      <c r="I830" s="39" t="s">
        <v>5</v>
      </c>
      <c r="J830" s="39" t="s">
        <v>6</v>
      </c>
    </row>
    <row r="831" spans="1:10" ht="25.5" x14ac:dyDescent="0.2">
      <c r="A831" s="29" t="s">
        <v>124</v>
      </c>
      <c r="B831" s="34" t="s">
        <v>508</v>
      </c>
      <c r="C831" s="29" t="s">
        <v>468</v>
      </c>
      <c r="D831" s="29" t="s">
        <v>509</v>
      </c>
      <c r="E831" s="205" t="s">
        <v>790</v>
      </c>
      <c r="F831" s="205"/>
      <c r="G831" s="33" t="s">
        <v>460</v>
      </c>
      <c r="H831" s="40">
        <v>1</v>
      </c>
      <c r="I831" s="35">
        <v>103.12</v>
      </c>
      <c r="J831" s="35">
        <v>103.12</v>
      </c>
    </row>
    <row r="832" spans="1:10" x14ac:dyDescent="0.2">
      <c r="A832" s="27" t="s">
        <v>126</v>
      </c>
      <c r="B832" s="47" t="s">
        <v>791</v>
      </c>
      <c r="C832" s="27" t="s">
        <v>468</v>
      </c>
      <c r="D832" s="27" t="s">
        <v>792</v>
      </c>
      <c r="E832" s="207" t="s">
        <v>191</v>
      </c>
      <c r="F832" s="207"/>
      <c r="G832" s="46" t="s">
        <v>135</v>
      </c>
      <c r="H832" s="49">
        <v>0.1</v>
      </c>
      <c r="I832" s="48">
        <v>22.74</v>
      </c>
      <c r="J832" s="48">
        <v>2.27</v>
      </c>
    </row>
    <row r="833" spans="1:10" x14ac:dyDescent="0.2">
      <c r="A833" s="27" t="s">
        <v>126</v>
      </c>
      <c r="B833" s="47" t="s">
        <v>793</v>
      </c>
      <c r="C833" s="27" t="s">
        <v>468</v>
      </c>
      <c r="D833" s="27" t="s">
        <v>794</v>
      </c>
      <c r="E833" s="207" t="s">
        <v>139</v>
      </c>
      <c r="F833" s="207"/>
      <c r="G833" s="46" t="s">
        <v>13</v>
      </c>
      <c r="H833" s="49">
        <v>1</v>
      </c>
      <c r="I833" s="48">
        <v>97.53</v>
      </c>
      <c r="J833" s="48">
        <v>97.53</v>
      </c>
    </row>
    <row r="834" spans="1:10" x14ac:dyDescent="0.2">
      <c r="A834" s="27" t="s">
        <v>126</v>
      </c>
      <c r="B834" s="47" t="s">
        <v>795</v>
      </c>
      <c r="C834" s="27" t="s">
        <v>468</v>
      </c>
      <c r="D834" s="27" t="s">
        <v>796</v>
      </c>
      <c r="E834" s="207" t="s">
        <v>139</v>
      </c>
      <c r="F834" s="207"/>
      <c r="G834" s="46" t="s">
        <v>13</v>
      </c>
      <c r="H834" s="49">
        <v>0.04</v>
      </c>
      <c r="I834" s="48">
        <v>83</v>
      </c>
      <c r="J834" s="48">
        <v>3.32</v>
      </c>
    </row>
    <row r="835" spans="1:10" ht="25.5" x14ac:dyDescent="0.2">
      <c r="A835" s="25"/>
      <c r="B835" s="25"/>
      <c r="C835" s="25"/>
      <c r="D835" s="25"/>
      <c r="E835" s="25" t="s">
        <v>128</v>
      </c>
      <c r="F835" s="51">
        <v>2.27</v>
      </c>
      <c r="G835" s="25" t="s">
        <v>129</v>
      </c>
      <c r="H835" s="51">
        <v>0</v>
      </c>
      <c r="I835" s="25" t="s">
        <v>130</v>
      </c>
      <c r="J835" s="51">
        <v>2.27</v>
      </c>
    </row>
    <row r="836" spans="1:10" x14ac:dyDescent="0.2">
      <c r="A836" s="25"/>
      <c r="B836" s="25"/>
      <c r="C836" s="25"/>
      <c r="D836" s="25"/>
      <c r="E836" s="25" t="s">
        <v>131</v>
      </c>
      <c r="F836" s="51">
        <v>25.78</v>
      </c>
      <c r="G836" s="25"/>
      <c r="H836" s="204" t="s">
        <v>132</v>
      </c>
      <c r="I836" s="204"/>
      <c r="J836" s="51">
        <v>128.9</v>
      </c>
    </row>
    <row r="837" spans="1:10" ht="26.25" thickBot="1" x14ac:dyDescent="0.25">
      <c r="A837" s="23"/>
      <c r="B837" s="23"/>
      <c r="C837" s="23"/>
      <c r="D837" s="23"/>
      <c r="E837" s="23"/>
      <c r="F837" s="23"/>
      <c r="G837" s="23" t="s">
        <v>300</v>
      </c>
      <c r="H837" s="50">
        <v>1</v>
      </c>
      <c r="I837" s="23" t="s">
        <v>301</v>
      </c>
      <c r="J837" s="24">
        <v>128.9</v>
      </c>
    </row>
    <row r="838" spans="1:10" ht="15" thickTop="1" x14ac:dyDescent="0.2">
      <c r="A838" s="41"/>
      <c r="B838" s="41"/>
      <c r="C838" s="41"/>
      <c r="D838" s="41"/>
      <c r="E838" s="41"/>
      <c r="F838" s="41"/>
      <c r="G838" s="41"/>
      <c r="H838" s="41"/>
      <c r="I838" s="41"/>
      <c r="J838" s="41"/>
    </row>
    <row r="839" spans="1:10" ht="15" x14ac:dyDescent="0.2">
      <c r="A839" s="28" t="s">
        <v>510</v>
      </c>
      <c r="B839" s="39" t="s">
        <v>0</v>
      </c>
      <c r="C839" s="28" t="s">
        <v>1</v>
      </c>
      <c r="D839" s="28" t="s">
        <v>2</v>
      </c>
      <c r="E839" s="206" t="s">
        <v>123</v>
      </c>
      <c r="F839" s="206"/>
      <c r="G839" s="38" t="s">
        <v>3</v>
      </c>
      <c r="H839" s="39" t="s">
        <v>4</v>
      </c>
      <c r="I839" s="39" t="s">
        <v>5</v>
      </c>
      <c r="J839" s="39" t="s">
        <v>6</v>
      </c>
    </row>
    <row r="840" spans="1:10" ht="25.5" x14ac:dyDescent="0.2">
      <c r="A840" s="29" t="s">
        <v>124</v>
      </c>
      <c r="B840" s="34" t="s">
        <v>511</v>
      </c>
      <c r="C840" s="29" t="s">
        <v>468</v>
      </c>
      <c r="D840" s="29" t="s">
        <v>512</v>
      </c>
      <c r="E840" s="205" t="s">
        <v>790</v>
      </c>
      <c r="F840" s="205"/>
      <c r="G840" s="33" t="s">
        <v>460</v>
      </c>
      <c r="H840" s="40">
        <v>1</v>
      </c>
      <c r="I840" s="35">
        <v>31.2</v>
      </c>
      <c r="J840" s="35">
        <v>31.2</v>
      </c>
    </row>
    <row r="841" spans="1:10" x14ac:dyDescent="0.2">
      <c r="A841" s="27" t="s">
        <v>126</v>
      </c>
      <c r="B841" s="47" t="s">
        <v>791</v>
      </c>
      <c r="C841" s="27" t="s">
        <v>468</v>
      </c>
      <c r="D841" s="27" t="s">
        <v>792</v>
      </c>
      <c r="E841" s="207" t="s">
        <v>191</v>
      </c>
      <c r="F841" s="207"/>
      <c r="G841" s="46" t="s">
        <v>135</v>
      </c>
      <c r="H841" s="49">
        <v>0.1</v>
      </c>
      <c r="I841" s="48">
        <v>22.74</v>
      </c>
      <c r="J841" s="48">
        <v>2.27</v>
      </c>
    </row>
    <row r="842" spans="1:10" x14ac:dyDescent="0.2">
      <c r="A842" s="27" t="s">
        <v>126</v>
      </c>
      <c r="B842" s="47" t="s">
        <v>795</v>
      </c>
      <c r="C842" s="27" t="s">
        <v>468</v>
      </c>
      <c r="D842" s="27" t="s">
        <v>796</v>
      </c>
      <c r="E842" s="207" t="s">
        <v>139</v>
      </c>
      <c r="F842" s="207"/>
      <c r="G842" s="46" t="s">
        <v>13</v>
      </c>
      <c r="H842" s="49">
        <v>0.04</v>
      </c>
      <c r="I842" s="48">
        <v>83</v>
      </c>
      <c r="J842" s="48">
        <v>3.32</v>
      </c>
    </row>
    <row r="843" spans="1:10" x14ac:dyDescent="0.2">
      <c r="A843" s="27" t="s">
        <v>126</v>
      </c>
      <c r="B843" s="47" t="s">
        <v>797</v>
      </c>
      <c r="C843" s="27" t="s">
        <v>468</v>
      </c>
      <c r="D843" s="27" t="s">
        <v>798</v>
      </c>
      <c r="E843" s="207" t="s">
        <v>139</v>
      </c>
      <c r="F843" s="207"/>
      <c r="G843" s="46" t="s">
        <v>13</v>
      </c>
      <c r="H843" s="49">
        <v>1</v>
      </c>
      <c r="I843" s="48">
        <v>25.61</v>
      </c>
      <c r="J843" s="48">
        <v>25.61</v>
      </c>
    </row>
    <row r="844" spans="1:10" ht="25.5" x14ac:dyDescent="0.2">
      <c r="A844" s="25"/>
      <c r="B844" s="25"/>
      <c r="C844" s="25"/>
      <c r="D844" s="25"/>
      <c r="E844" s="25" t="s">
        <v>128</v>
      </c>
      <c r="F844" s="51">
        <v>2.27</v>
      </c>
      <c r="G844" s="25" t="s">
        <v>129</v>
      </c>
      <c r="H844" s="51">
        <v>0</v>
      </c>
      <c r="I844" s="25" t="s">
        <v>130</v>
      </c>
      <c r="J844" s="51">
        <v>2.27</v>
      </c>
    </row>
    <row r="845" spans="1:10" x14ac:dyDescent="0.2">
      <c r="A845" s="25"/>
      <c r="B845" s="25"/>
      <c r="C845" s="25"/>
      <c r="D845" s="25"/>
      <c r="E845" s="25" t="s">
        <v>131</v>
      </c>
      <c r="F845" s="51">
        <v>7.8</v>
      </c>
      <c r="G845" s="25"/>
      <c r="H845" s="204" t="s">
        <v>132</v>
      </c>
      <c r="I845" s="204"/>
      <c r="J845" s="51">
        <v>39</v>
      </c>
    </row>
    <row r="846" spans="1:10" ht="26.25" thickBot="1" x14ac:dyDescent="0.25">
      <c r="A846" s="23"/>
      <c r="B846" s="23"/>
      <c r="C846" s="23"/>
      <c r="D846" s="23"/>
      <c r="E846" s="23"/>
      <c r="F846" s="23"/>
      <c r="G846" s="23" t="s">
        <v>300</v>
      </c>
      <c r="H846" s="50">
        <v>2</v>
      </c>
      <c r="I846" s="23" t="s">
        <v>301</v>
      </c>
      <c r="J846" s="24">
        <v>78</v>
      </c>
    </row>
    <row r="847" spans="1:10" ht="15" thickTop="1" x14ac:dyDescent="0.2">
      <c r="A847" s="41"/>
      <c r="B847" s="41"/>
      <c r="C847" s="41"/>
      <c r="D847" s="41"/>
      <c r="E847" s="41"/>
      <c r="F847" s="41"/>
      <c r="G847" s="41"/>
      <c r="H847" s="41"/>
      <c r="I847" s="41"/>
      <c r="J847" s="41"/>
    </row>
    <row r="848" spans="1:10" ht="15" x14ac:dyDescent="0.2">
      <c r="A848" s="28" t="s">
        <v>513</v>
      </c>
      <c r="B848" s="39" t="s">
        <v>0</v>
      </c>
      <c r="C848" s="28" t="s">
        <v>1</v>
      </c>
      <c r="D848" s="28" t="s">
        <v>2</v>
      </c>
      <c r="E848" s="206" t="s">
        <v>123</v>
      </c>
      <c r="F848" s="206"/>
      <c r="G848" s="38" t="s">
        <v>3</v>
      </c>
      <c r="H848" s="39" t="s">
        <v>4</v>
      </c>
      <c r="I848" s="39" t="s">
        <v>5</v>
      </c>
      <c r="J848" s="39" t="s">
        <v>6</v>
      </c>
    </row>
    <row r="849" spans="1:10" x14ac:dyDescent="0.2">
      <c r="A849" s="29" t="s">
        <v>124</v>
      </c>
      <c r="B849" s="34" t="s">
        <v>514</v>
      </c>
      <c r="C849" s="29" t="s">
        <v>151</v>
      </c>
      <c r="D849" s="29" t="s">
        <v>515</v>
      </c>
      <c r="E849" s="205" t="s">
        <v>761</v>
      </c>
      <c r="F849" s="205"/>
      <c r="G849" s="33" t="s">
        <v>516</v>
      </c>
      <c r="H849" s="40">
        <v>1</v>
      </c>
      <c r="I849" s="35">
        <v>1200.8699999999999</v>
      </c>
      <c r="J849" s="35">
        <v>1200.8699999999999</v>
      </c>
    </row>
    <row r="850" spans="1:10" ht="25.5" x14ac:dyDescent="0.2">
      <c r="A850" s="26" t="s">
        <v>134</v>
      </c>
      <c r="B850" s="43" t="s">
        <v>214</v>
      </c>
      <c r="C850" s="26" t="s">
        <v>14</v>
      </c>
      <c r="D850" s="26" t="s">
        <v>215</v>
      </c>
      <c r="E850" s="211" t="s">
        <v>133</v>
      </c>
      <c r="F850" s="211"/>
      <c r="G850" s="42" t="s">
        <v>135</v>
      </c>
      <c r="H850" s="45">
        <v>1.107</v>
      </c>
      <c r="I850" s="44">
        <v>20.11</v>
      </c>
      <c r="J850" s="44">
        <v>22.26</v>
      </c>
    </row>
    <row r="851" spans="1:10" ht="25.5" x14ac:dyDescent="0.2">
      <c r="A851" s="26" t="s">
        <v>134</v>
      </c>
      <c r="B851" s="43" t="s">
        <v>799</v>
      </c>
      <c r="C851" s="26" t="s">
        <v>14</v>
      </c>
      <c r="D851" s="26" t="s">
        <v>800</v>
      </c>
      <c r="E851" s="211" t="s">
        <v>133</v>
      </c>
      <c r="F851" s="211"/>
      <c r="G851" s="42" t="s">
        <v>135</v>
      </c>
      <c r="H851" s="45">
        <v>1.107</v>
      </c>
      <c r="I851" s="44">
        <v>31.28</v>
      </c>
      <c r="J851" s="44">
        <v>34.619999999999997</v>
      </c>
    </row>
    <row r="852" spans="1:10" x14ac:dyDescent="0.2">
      <c r="A852" s="27" t="s">
        <v>126</v>
      </c>
      <c r="B852" s="47" t="s">
        <v>801</v>
      </c>
      <c r="C852" s="27" t="s">
        <v>151</v>
      </c>
      <c r="D852" s="27" t="s">
        <v>802</v>
      </c>
      <c r="E852" s="207" t="s">
        <v>139</v>
      </c>
      <c r="F852" s="207"/>
      <c r="G852" s="46" t="s">
        <v>13</v>
      </c>
      <c r="H852" s="49">
        <v>1</v>
      </c>
      <c r="I852" s="48">
        <v>1143.99</v>
      </c>
      <c r="J852" s="48">
        <v>1143.99</v>
      </c>
    </row>
    <row r="853" spans="1:10" ht="25.5" x14ac:dyDescent="0.2">
      <c r="A853" s="25"/>
      <c r="B853" s="25"/>
      <c r="C853" s="25"/>
      <c r="D853" s="25"/>
      <c r="E853" s="25" t="s">
        <v>128</v>
      </c>
      <c r="F853" s="51">
        <v>44.68</v>
      </c>
      <c r="G853" s="25" t="s">
        <v>129</v>
      </c>
      <c r="H853" s="51">
        <v>0</v>
      </c>
      <c r="I853" s="25" t="s">
        <v>130</v>
      </c>
      <c r="J853" s="51">
        <v>44.68</v>
      </c>
    </row>
    <row r="854" spans="1:10" x14ac:dyDescent="0.2">
      <c r="A854" s="25"/>
      <c r="B854" s="25"/>
      <c r="C854" s="25"/>
      <c r="D854" s="25"/>
      <c r="E854" s="25" t="s">
        <v>131</v>
      </c>
      <c r="F854" s="51">
        <v>300.20999999999998</v>
      </c>
      <c r="G854" s="25"/>
      <c r="H854" s="204" t="s">
        <v>132</v>
      </c>
      <c r="I854" s="204"/>
      <c r="J854" s="51">
        <v>1501.08</v>
      </c>
    </row>
    <row r="855" spans="1:10" ht="26.25" thickBot="1" x14ac:dyDescent="0.25">
      <c r="A855" s="23"/>
      <c r="B855" s="23"/>
      <c r="C855" s="23"/>
      <c r="D855" s="23"/>
      <c r="E855" s="23"/>
      <c r="F855" s="23"/>
      <c r="G855" s="23" t="s">
        <v>300</v>
      </c>
      <c r="H855" s="50">
        <v>1</v>
      </c>
      <c r="I855" s="23" t="s">
        <v>301</v>
      </c>
      <c r="J855" s="24">
        <v>1501.08</v>
      </c>
    </row>
    <row r="856" spans="1:10" ht="15" thickTop="1" x14ac:dyDescent="0.2">
      <c r="A856" s="41"/>
      <c r="B856" s="41"/>
      <c r="C856" s="41"/>
      <c r="D856" s="41"/>
      <c r="E856" s="41"/>
      <c r="F856" s="41"/>
      <c r="G856" s="41"/>
      <c r="H856" s="41"/>
      <c r="I856" s="41"/>
      <c r="J856" s="41"/>
    </row>
    <row r="857" spans="1:10" ht="15" x14ac:dyDescent="0.2">
      <c r="A857" s="28" t="s">
        <v>517</v>
      </c>
      <c r="B857" s="39" t="s">
        <v>0</v>
      </c>
      <c r="C857" s="28" t="s">
        <v>1</v>
      </c>
      <c r="D857" s="28" t="s">
        <v>2</v>
      </c>
      <c r="E857" s="206" t="s">
        <v>123</v>
      </c>
      <c r="F857" s="206"/>
      <c r="G857" s="38" t="s">
        <v>3</v>
      </c>
      <c r="H857" s="39" t="s">
        <v>4</v>
      </c>
      <c r="I857" s="39" t="s">
        <v>5</v>
      </c>
      <c r="J857" s="39" t="s">
        <v>6</v>
      </c>
    </row>
    <row r="858" spans="1:10" ht="25.5" x14ac:dyDescent="0.2">
      <c r="A858" s="29" t="s">
        <v>124</v>
      </c>
      <c r="B858" s="34" t="s">
        <v>518</v>
      </c>
      <c r="C858" s="29" t="s">
        <v>441</v>
      </c>
      <c r="D858" s="29" t="s">
        <v>519</v>
      </c>
      <c r="E858" s="205">
        <v>40.07</v>
      </c>
      <c r="F858" s="205"/>
      <c r="G858" s="33" t="s">
        <v>13</v>
      </c>
      <c r="H858" s="40">
        <v>1</v>
      </c>
      <c r="I858" s="35">
        <v>15.73</v>
      </c>
      <c r="J858" s="35">
        <v>15.73</v>
      </c>
    </row>
    <row r="859" spans="1:10" ht="38.25" x14ac:dyDescent="0.2">
      <c r="A859" s="27" t="s">
        <v>126</v>
      </c>
      <c r="B859" s="47" t="s">
        <v>681</v>
      </c>
      <c r="C859" s="27" t="s">
        <v>441</v>
      </c>
      <c r="D859" s="27" t="s">
        <v>682</v>
      </c>
      <c r="E859" s="207" t="s">
        <v>191</v>
      </c>
      <c r="F859" s="207"/>
      <c r="G859" s="46" t="s">
        <v>135</v>
      </c>
      <c r="H859" s="49">
        <v>0.25</v>
      </c>
      <c r="I859" s="48">
        <v>29.69</v>
      </c>
      <c r="J859" s="48">
        <v>7.42</v>
      </c>
    </row>
    <row r="860" spans="1:10" ht="38.25" x14ac:dyDescent="0.2">
      <c r="A860" s="27" t="s">
        <v>126</v>
      </c>
      <c r="B860" s="47" t="s">
        <v>679</v>
      </c>
      <c r="C860" s="27" t="s">
        <v>441</v>
      </c>
      <c r="D860" s="27" t="s">
        <v>680</v>
      </c>
      <c r="E860" s="207" t="s">
        <v>191</v>
      </c>
      <c r="F860" s="207"/>
      <c r="G860" s="46" t="s">
        <v>135</v>
      </c>
      <c r="H860" s="49">
        <v>0.25</v>
      </c>
      <c r="I860" s="48">
        <v>20.36</v>
      </c>
      <c r="J860" s="48">
        <v>5.09</v>
      </c>
    </row>
    <row r="861" spans="1:10" ht="38.25" x14ac:dyDescent="0.2">
      <c r="A861" s="27" t="s">
        <v>126</v>
      </c>
      <c r="B861" s="47" t="s">
        <v>803</v>
      </c>
      <c r="C861" s="27" t="s">
        <v>441</v>
      </c>
      <c r="D861" s="27" t="s">
        <v>519</v>
      </c>
      <c r="E861" s="207" t="s">
        <v>139</v>
      </c>
      <c r="F861" s="207"/>
      <c r="G861" s="46" t="s">
        <v>13</v>
      </c>
      <c r="H861" s="49">
        <v>1</v>
      </c>
      <c r="I861" s="48">
        <v>3.22</v>
      </c>
      <c r="J861" s="48">
        <v>3.22</v>
      </c>
    </row>
    <row r="862" spans="1:10" ht="25.5" x14ac:dyDescent="0.2">
      <c r="A862" s="25"/>
      <c r="B862" s="25"/>
      <c r="C862" s="25"/>
      <c r="D862" s="25"/>
      <c r="E862" s="25" t="s">
        <v>128</v>
      </c>
      <c r="F862" s="51">
        <v>12.51</v>
      </c>
      <c r="G862" s="25" t="s">
        <v>129</v>
      </c>
      <c r="H862" s="51">
        <v>0</v>
      </c>
      <c r="I862" s="25" t="s">
        <v>130</v>
      </c>
      <c r="J862" s="51">
        <v>12.51</v>
      </c>
    </row>
    <row r="863" spans="1:10" x14ac:dyDescent="0.2">
      <c r="A863" s="25"/>
      <c r="B863" s="25"/>
      <c r="C863" s="25"/>
      <c r="D863" s="25"/>
      <c r="E863" s="25" t="s">
        <v>131</v>
      </c>
      <c r="F863" s="51">
        <v>3.93</v>
      </c>
      <c r="G863" s="25"/>
      <c r="H863" s="204" t="s">
        <v>132</v>
      </c>
      <c r="I863" s="204"/>
      <c r="J863" s="51">
        <v>19.66</v>
      </c>
    </row>
    <row r="864" spans="1:10" ht="26.25" thickBot="1" x14ac:dyDescent="0.25">
      <c r="A864" s="23"/>
      <c r="B864" s="23"/>
      <c r="C864" s="23"/>
      <c r="D864" s="23"/>
      <c r="E864" s="23"/>
      <c r="F864" s="23"/>
      <c r="G864" s="23" t="s">
        <v>300</v>
      </c>
      <c r="H864" s="50">
        <v>12</v>
      </c>
      <c r="I864" s="23" t="s">
        <v>301</v>
      </c>
      <c r="J864" s="24">
        <v>235.92</v>
      </c>
    </row>
    <row r="865" spans="1:10" ht="15" thickTop="1" x14ac:dyDescent="0.2">
      <c r="A865" s="41"/>
      <c r="B865" s="41"/>
      <c r="C865" s="41"/>
      <c r="D865" s="41"/>
      <c r="E865" s="41"/>
      <c r="F865" s="41"/>
      <c r="G865" s="41"/>
      <c r="H865" s="41"/>
      <c r="I865" s="41"/>
      <c r="J865" s="41"/>
    </row>
    <row r="866" spans="1:10" ht="15" x14ac:dyDescent="0.2">
      <c r="A866" s="28" t="s">
        <v>520</v>
      </c>
      <c r="B866" s="39" t="s">
        <v>0</v>
      </c>
      <c r="C866" s="28" t="s">
        <v>1</v>
      </c>
      <c r="D866" s="28" t="s">
        <v>2</v>
      </c>
      <c r="E866" s="206" t="s">
        <v>123</v>
      </c>
      <c r="F866" s="206"/>
      <c r="G866" s="38" t="s">
        <v>3</v>
      </c>
      <c r="H866" s="39" t="s">
        <v>4</v>
      </c>
      <c r="I866" s="39" t="s">
        <v>5</v>
      </c>
      <c r="J866" s="39" t="s">
        <v>6</v>
      </c>
    </row>
    <row r="867" spans="1:10" x14ac:dyDescent="0.2">
      <c r="A867" s="29" t="s">
        <v>124</v>
      </c>
      <c r="B867" s="34" t="s">
        <v>521</v>
      </c>
      <c r="C867" s="29" t="s">
        <v>151</v>
      </c>
      <c r="D867" s="29" t="s">
        <v>522</v>
      </c>
      <c r="E867" s="205" t="s">
        <v>654</v>
      </c>
      <c r="F867" s="205"/>
      <c r="G867" s="33" t="s">
        <v>13</v>
      </c>
      <c r="H867" s="40">
        <v>1</v>
      </c>
      <c r="I867" s="35">
        <v>17.39</v>
      </c>
      <c r="J867" s="35">
        <v>17.39</v>
      </c>
    </row>
    <row r="868" spans="1:10" ht="25.5" x14ac:dyDescent="0.2">
      <c r="A868" s="26" t="s">
        <v>134</v>
      </c>
      <c r="B868" s="43" t="s">
        <v>224</v>
      </c>
      <c r="C868" s="26" t="s">
        <v>14</v>
      </c>
      <c r="D868" s="26" t="s">
        <v>225</v>
      </c>
      <c r="E868" s="211" t="s">
        <v>133</v>
      </c>
      <c r="F868" s="211"/>
      <c r="G868" s="42" t="s">
        <v>135</v>
      </c>
      <c r="H868" s="45">
        <v>0.29299999999999998</v>
      </c>
      <c r="I868" s="44">
        <v>20.47</v>
      </c>
      <c r="J868" s="44">
        <v>5.99</v>
      </c>
    </row>
    <row r="869" spans="1:10" ht="25.5" x14ac:dyDescent="0.2">
      <c r="A869" s="26" t="s">
        <v>134</v>
      </c>
      <c r="B869" s="43" t="s">
        <v>222</v>
      </c>
      <c r="C869" s="26" t="s">
        <v>14</v>
      </c>
      <c r="D869" s="26" t="s">
        <v>223</v>
      </c>
      <c r="E869" s="211" t="s">
        <v>133</v>
      </c>
      <c r="F869" s="211"/>
      <c r="G869" s="42" t="s">
        <v>135</v>
      </c>
      <c r="H869" s="45">
        <v>0.29299999999999998</v>
      </c>
      <c r="I869" s="44">
        <v>27.58</v>
      </c>
      <c r="J869" s="44">
        <v>8.08</v>
      </c>
    </row>
    <row r="870" spans="1:10" x14ac:dyDescent="0.2">
      <c r="A870" s="27" t="s">
        <v>126</v>
      </c>
      <c r="B870" s="47" t="s">
        <v>804</v>
      </c>
      <c r="C870" s="27" t="s">
        <v>151</v>
      </c>
      <c r="D870" s="27" t="s">
        <v>805</v>
      </c>
      <c r="E870" s="207" t="s">
        <v>139</v>
      </c>
      <c r="F870" s="207"/>
      <c r="G870" s="46" t="s">
        <v>13</v>
      </c>
      <c r="H870" s="49">
        <v>1</v>
      </c>
      <c r="I870" s="48">
        <v>3.32</v>
      </c>
      <c r="J870" s="48">
        <v>3.32</v>
      </c>
    </row>
    <row r="871" spans="1:10" ht="25.5" x14ac:dyDescent="0.2">
      <c r="A871" s="25"/>
      <c r="B871" s="25"/>
      <c r="C871" s="25"/>
      <c r="D871" s="25"/>
      <c r="E871" s="25" t="s">
        <v>128</v>
      </c>
      <c r="F871" s="51">
        <v>10.79</v>
      </c>
      <c r="G871" s="25" t="s">
        <v>129</v>
      </c>
      <c r="H871" s="51">
        <v>0</v>
      </c>
      <c r="I871" s="25" t="s">
        <v>130</v>
      </c>
      <c r="J871" s="51">
        <v>10.79</v>
      </c>
    </row>
    <row r="872" spans="1:10" x14ac:dyDescent="0.2">
      <c r="A872" s="25"/>
      <c r="B872" s="25"/>
      <c r="C872" s="25"/>
      <c r="D872" s="25"/>
      <c r="E872" s="25" t="s">
        <v>131</v>
      </c>
      <c r="F872" s="51">
        <v>4.34</v>
      </c>
      <c r="G872" s="25"/>
      <c r="H872" s="204" t="s">
        <v>132</v>
      </c>
      <c r="I872" s="204"/>
      <c r="J872" s="51">
        <v>21.73</v>
      </c>
    </row>
    <row r="873" spans="1:10" ht="26.25" thickBot="1" x14ac:dyDescent="0.25">
      <c r="A873" s="23"/>
      <c r="B873" s="23"/>
      <c r="C873" s="23"/>
      <c r="D873" s="23"/>
      <c r="E873" s="23"/>
      <c r="F873" s="23"/>
      <c r="G873" s="23" t="s">
        <v>300</v>
      </c>
      <c r="H873" s="50">
        <v>1</v>
      </c>
      <c r="I873" s="23" t="s">
        <v>301</v>
      </c>
      <c r="J873" s="24">
        <v>21.73</v>
      </c>
    </row>
    <row r="874" spans="1:10" ht="15" thickTop="1" x14ac:dyDescent="0.2">
      <c r="A874" s="41"/>
      <c r="B874" s="41"/>
      <c r="C874" s="41"/>
      <c r="D874" s="41"/>
      <c r="E874" s="41"/>
      <c r="F874" s="41"/>
      <c r="G874" s="41"/>
      <c r="H874" s="41"/>
      <c r="I874" s="41"/>
      <c r="J874" s="41"/>
    </row>
    <row r="875" spans="1:10" ht="15" x14ac:dyDescent="0.2">
      <c r="A875" s="28" t="s">
        <v>523</v>
      </c>
      <c r="B875" s="39" t="s">
        <v>0</v>
      </c>
      <c r="C875" s="28" t="s">
        <v>1</v>
      </c>
      <c r="D875" s="28" t="s">
        <v>2</v>
      </c>
      <c r="E875" s="206" t="s">
        <v>123</v>
      </c>
      <c r="F875" s="206"/>
      <c r="G875" s="38" t="s">
        <v>3</v>
      </c>
      <c r="H875" s="39" t="s">
        <v>4</v>
      </c>
      <c r="I875" s="39" t="s">
        <v>5</v>
      </c>
      <c r="J875" s="39" t="s">
        <v>6</v>
      </c>
    </row>
    <row r="876" spans="1:10" ht="25.5" x14ac:dyDescent="0.2">
      <c r="A876" s="29" t="s">
        <v>124</v>
      </c>
      <c r="B876" s="34" t="s">
        <v>524</v>
      </c>
      <c r="C876" s="29" t="s">
        <v>396</v>
      </c>
      <c r="D876" s="29" t="s">
        <v>525</v>
      </c>
      <c r="E876" s="205">
        <v>7</v>
      </c>
      <c r="F876" s="205"/>
      <c r="G876" s="33" t="s">
        <v>234</v>
      </c>
      <c r="H876" s="40">
        <v>1</v>
      </c>
      <c r="I876" s="35">
        <v>0.09</v>
      </c>
      <c r="J876" s="35">
        <v>0.09</v>
      </c>
    </row>
    <row r="877" spans="1:10" ht="25.5" x14ac:dyDescent="0.2">
      <c r="A877" s="27" t="s">
        <v>126</v>
      </c>
      <c r="B877" s="47" t="s">
        <v>806</v>
      </c>
      <c r="C877" s="27" t="s">
        <v>396</v>
      </c>
      <c r="D877" s="27" t="s">
        <v>525</v>
      </c>
      <c r="E877" s="207" t="s">
        <v>139</v>
      </c>
      <c r="F877" s="207"/>
      <c r="G877" s="46" t="s">
        <v>62</v>
      </c>
      <c r="H877" s="49">
        <v>1</v>
      </c>
      <c r="I877" s="48">
        <v>0.09</v>
      </c>
      <c r="J877" s="48">
        <v>0.09</v>
      </c>
    </row>
    <row r="878" spans="1:10" ht="25.5" x14ac:dyDescent="0.2">
      <c r="A878" s="25"/>
      <c r="B878" s="25"/>
      <c r="C878" s="25"/>
      <c r="D878" s="25"/>
      <c r="E878" s="25" t="s">
        <v>128</v>
      </c>
      <c r="F878" s="51">
        <v>0</v>
      </c>
      <c r="G878" s="25" t="s">
        <v>129</v>
      </c>
      <c r="H878" s="51">
        <v>0</v>
      </c>
      <c r="I878" s="25" t="s">
        <v>130</v>
      </c>
      <c r="J878" s="51">
        <v>0</v>
      </c>
    </row>
    <row r="879" spans="1:10" x14ac:dyDescent="0.2">
      <c r="A879" s="25"/>
      <c r="B879" s="25"/>
      <c r="C879" s="25"/>
      <c r="D879" s="25"/>
      <c r="E879" s="25" t="s">
        <v>131</v>
      </c>
      <c r="F879" s="51">
        <v>0.02</v>
      </c>
      <c r="G879" s="25"/>
      <c r="H879" s="204" t="s">
        <v>132</v>
      </c>
      <c r="I879" s="204"/>
      <c r="J879" s="51">
        <v>0.11</v>
      </c>
    </row>
    <row r="880" spans="1:10" ht="26.25" thickBot="1" x14ac:dyDescent="0.25">
      <c r="A880" s="23"/>
      <c r="B880" s="23"/>
      <c r="C880" s="23"/>
      <c r="D880" s="23"/>
      <c r="E880" s="23"/>
      <c r="F880" s="23"/>
      <c r="G880" s="23" t="s">
        <v>300</v>
      </c>
      <c r="H880" s="50">
        <v>20</v>
      </c>
      <c r="I880" s="23" t="s">
        <v>301</v>
      </c>
      <c r="J880" s="24">
        <v>2.2000000000000002</v>
      </c>
    </row>
    <row r="881" spans="1:10" ht="15" thickTop="1" x14ac:dyDescent="0.2">
      <c r="A881" s="41"/>
      <c r="B881" s="41"/>
      <c r="C881" s="41"/>
      <c r="D881" s="41"/>
      <c r="E881" s="41"/>
      <c r="F881" s="41"/>
      <c r="G881" s="41"/>
      <c r="H881" s="41"/>
      <c r="I881" s="41"/>
      <c r="J881" s="41"/>
    </row>
    <row r="882" spans="1:10" ht="15" x14ac:dyDescent="0.2">
      <c r="A882" s="28" t="s">
        <v>526</v>
      </c>
      <c r="B882" s="39" t="s">
        <v>0</v>
      </c>
      <c r="C882" s="28" t="s">
        <v>1</v>
      </c>
      <c r="D882" s="28" t="s">
        <v>2</v>
      </c>
      <c r="E882" s="206" t="s">
        <v>123</v>
      </c>
      <c r="F882" s="206"/>
      <c r="G882" s="38" t="s">
        <v>3</v>
      </c>
      <c r="H882" s="39" t="s">
        <v>4</v>
      </c>
      <c r="I882" s="39" t="s">
        <v>5</v>
      </c>
      <c r="J882" s="39" t="s">
        <v>6</v>
      </c>
    </row>
    <row r="883" spans="1:10" x14ac:dyDescent="0.2">
      <c r="A883" s="29" t="s">
        <v>124</v>
      </c>
      <c r="B883" s="34" t="s">
        <v>527</v>
      </c>
      <c r="C883" s="29" t="s">
        <v>18</v>
      </c>
      <c r="D883" s="29" t="s">
        <v>528</v>
      </c>
      <c r="E883" s="205" t="s">
        <v>807</v>
      </c>
      <c r="F883" s="205"/>
      <c r="G883" s="33" t="s">
        <v>62</v>
      </c>
      <c r="H883" s="40">
        <v>1</v>
      </c>
      <c r="I883" s="35">
        <v>0.52</v>
      </c>
      <c r="J883" s="35">
        <v>0.52</v>
      </c>
    </row>
    <row r="884" spans="1:10" ht="25.5" x14ac:dyDescent="0.2">
      <c r="A884" s="26" t="s">
        <v>134</v>
      </c>
      <c r="B884" s="43" t="s">
        <v>185</v>
      </c>
      <c r="C884" s="26" t="s">
        <v>18</v>
      </c>
      <c r="D884" s="26" t="s">
        <v>186</v>
      </c>
      <c r="E884" s="211" t="s">
        <v>187</v>
      </c>
      <c r="F884" s="211"/>
      <c r="G884" s="42" t="s">
        <v>188</v>
      </c>
      <c r="H884" s="45">
        <v>0.01</v>
      </c>
      <c r="I884" s="44">
        <v>3.73</v>
      </c>
      <c r="J884" s="44">
        <v>0.03</v>
      </c>
    </row>
    <row r="885" spans="1:10" ht="25.5" x14ac:dyDescent="0.2">
      <c r="A885" s="26" t="s">
        <v>134</v>
      </c>
      <c r="B885" s="43" t="s">
        <v>228</v>
      </c>
      <c r="C885" s="26" t="s">
        <v>18</v>
      </c>
      <c r="D885" s="26" t="s">
        <v>229</v>
      </c>
      <c r="E885" s="211" t="s">
        <v>187</v>
      </c>
      <c r="F885" s="211"/>
      <c r="G885" s="42" t="s">
        <v>188</v>
      </c>
      <c r="H885" s="45">
        <v>0.01</v>
      </c>
      <c r="I885" s="44">
        <v>3.58</v>
      </c>
      <c r="J885" s="44">
        <v>0.03</v>
      </c>
    </row>
    <row r="886" spans="1:10" x14ac:dyDescent="0.2">
      <c r="A886" s="27" t="s">
        <v>126</v>
      </c>
      <c r="B886" s="47" t="s">
        <v>808</v>
      </c>
      <c r="C886" s="27" t="s">
        <v>18</v>
      </c>
      <c r="D886" s="27" t="s">
        <v>809</v>
      </c>
      <c r="E886" s="207" t="s">
        <v>139</v>
      </c>
      <c r="F886" s="207"/>
      <c r="G886" s="46" t="s">
        <v>62</v>
      </c>
      <c r="H886" s="49">
        <v>1</v>
      </c>
      <c r="I886" s="48">
        <v>0.12</v>
      </c>
      <c r="J886" s="48">
        <v>0.12</v>
      </c>
    </row>
    <row r="887" spans="1:10" x14ac:dyDescent="0.2">
      <c r="A887" s="27" t="s">
        <v>126</v>
      </c>
      <c r="B887" s="47" t="s">
        <v>230</v>
      </c>
      <c r="C887" s="27" t="s">
        <v>14</v>
      </c>
      <c r="D887" s="27" t="s">
        <v>644</v>
      </c>
      <c r="E887" s="207" t="s">
        <v>191</v>
      </c>
      <c r="F887" s="207"/>
      <c r="G887" s="46" t="s">
        <v>135</v>
      </c>
      <c r="H887" s="49">
        <v>0.01</v>
      </c>
      <c r="I887" s="48">
        <v>21.17</v>
      </c>
      <c r="J887" s="48">
        <v>0.21</v>
      </c>
    </row>
    <row r="888" spans="1:10" x14ac:dyDescent="0.2">
      <c r="A888" s="27" t="s">
        <v>126</v>
      </c>
      <c r="B888" s="47" t="s">
        <v>193</v>
      </c>
      <c r="C888" s="27" t="s">
        <v>14</v>
      </c>
      <c r="D888" s="27" t="s">
        <v>590</v>
      </c>
      <c r="E888" s="207" t="s">
        <v>191</v>
      </c>
      <c r="F888" s="207"/>
      <c r="G888" s="46" t="s">
        <v>135</v>
      </c>
      <c r="H888" s="49">
        <v>0.01</v>
      </c>
      <c r="I888" s="48">
        <v>13.57</v>
      </c>
      <c r="J888" s="48">
        <v>0.13</v>
      </c>
    </row>
    <row r="889" spans="1:10" ht="25.5" x14ac:dyDescent="0.2">
      <c r="A889" s="25"/>
      <c r="B889" s="25"/>
      <c r="C889" s="25"/>
      <c r="D889" s="25"/>
      <c r="E889" s="25" t="s">
        <v>128</v>
      </c>
      <c r="F889" s="51">
        <v>0.34</v>
      </c>
      <c r="G889" s="25" t="s">
        <v>129</v>
      </c>
      <c r="H889" s="51">
        <v>0</v>
      </c>
      <c r="I889" s="25" t="s">
        <v>130</v>
      </c>
      <c r="J889" s="51">
        <v>0.34</v>
      </c>
    </row>
    <row r="890" spans="1:10" x14ac:dyDescent="0.2">
      <c r="A890" s="25"/>
      <c r="B890" s="25"/>
      <c r="C890" s="25"/>
      <c r="D890" s="25"/>
      <c r="E890" s="25" t="s">
        <v>131</v>
      </c>
      <c r="F890" s="51">
        <v>0.13</v>
      </c>
      <c r="G890" s="25"/>
      <c r="H890" s="204" t="s">
        <v>132</v>
      </c>
      <c r="I890" s="204"/>
      <c r="J890" s="51">
        <v>0.65</v>
      </c>
    </row>
    <row r="891" spans="1:10" ht="26.25" thickBot="1" x14ac:dyDescent="0.25">
      <c r="A891" s="23"/>
      <c r="B891" s="23"/>
      <c r="C891" s="23"/>
      <c r="D891" s="23"/>
      <c r="E891" s="23"/>
      <c r="F891" s="23"/>
      <c r="G891" s="23" t="s">
        <v>300</v>
      </c>
      <c r="H891" s="50">
        <v>20</v>
      </c>
      <c r="I891" s="23" t="s">
        <v>301</v>
      </c>
      <c r="J891" s="24">
        <v>13</v>
      </c>
    </row>
    <row r="892" spans="1:10" ht="15" thickTop="1" x14ac:dyDescent="0.2">
      <c r="A892" s="41"/>
      <c r="B892" s="41"/>
      <c r="C892" s="41"/>
      <c r="D892" s="41"/>
      <c r="E892" s="41"/>
      <c r="F892" s="41"/>
      <c r="G892" s="41"/>
      <c r="H892" s="41"/>
      <c r="I892" s="41"/>
      <c r="J892" s="41"/>
    </row>
    <row r="893" spans="1:10" ht="15" x14ac:dyDescent="0.2">
      <c r="A893" s="28" t="s">
        <v>529</v>
      </c>
      <c r="B893" s="39" t="s">
        <v>0</v>
      </c>
      <c r="C893" s="28" t="s">
        <v>1</v>
      </c>
      <c r="D893" s="28" t="s">
        <v>2</v>
      </c>
      <c r="E893" s="206" t="s">
        <v>123</v>
      </c>
      <c r="F893" s="206"/>
      <c r="G893" s="38" t="s">
        <v>3</v>
      </c>
      <c r="H893" s="39" t="s">
        <v>4</v>
      </c>
      <c r="I893" s="39" t="s">
        <v>5</v>
      </c>
      <c r="J893" s="39" t="s">
        <v>6</v>
      </c>
    </row>
    <row r="894" spans="1:10" ht="25.5" x14ac:dyDescent="0.2">
      <c r="A894" s="29" t="s">
        <v>124</v>
      </c>
      <c r="B894" s="34" t="s">
        <v>530</v>
      </c>
      <c r="C894" s="29" t="s">
        <v>396</v>
      </c>
      <c r="D894" s="29" t="s">
        <v>531</v>
      </c>
      <c r="E894" s="205">
        <v>7</v>
      </c>
      <c r="F894" s="205"/>
      <c r="G894" s="33" t="s">
        <v>234</v>
      </c>
      <c r="H894" s="40">
        <v>1</v>
      </c>
      <c r="I894" s="35">
        <v>0.77</v>
      </c>
      <c r="J894" s="35">
        <v>0.77</v>
      </c>
    </row>
    <row r="895" spans="1:10" ht="25.5" x14ac:dyDescent="0.2">
      <c r="A895" s="27" t="s">
        <v>126</v>
      </c>
      <c r="B895" s="47" t="s">
        <v>630</v>
      </c>
      <c r="C895" s="27" t="s">
        <v>396</v>
      </c>
      <c r="D895" s="27" t="s">
        <v>631</v>
      </c>
      <c r="E895" s="207" t="s">
        <v>191</v>
      </c>
      <c r="F895" s="207"/>
      <c r="G895" s="46" t="s">
        <v>188</v>
      </c>
      <c r="H895" s="49">
        <v>1.6E-2</v>
      </c>
      <c r="I895" s="48">
        <v>15.17</v>
      </c>
      <c r="J895" s="48">
        <v>0.24</v>
      </c>
    </row>
    <row r="896" spans="1:10" ht="25.5" x14ac:dyDescent="0.2">
      <c r="A896" s="27" t="s">
        <v>126</v>
      </c>
      <c r="B896" s="47" t="s">
        <v>632</v>
      </c>
      <c r="C896" s="27" t="s">
        <v>396</v>
      </c>
      <c r="D896" s="27" t="s">
        <v>231</v>
      </c>
      <c r="E896" s="207" t="s">
        <v>191</v>
      </c>
      <c r="F896" s="207"/>
      <c r="G896" s="46" t="s">
        <v>188</v>
      </c>
      <c r="H896" s="49">
        <v>1.6E-2</v>
      </c>
      <c r="I896" s="48">
        <v>22.3</v>
      </c>
      <c r="J896" s="48">
        <v>0.35</v>
      </c>
    </row>
    <row r="897" spans="1:10" ht="25.5" x14ac:dyDescent="0.2">
      <c r="A897" s="27" t="s">
        <v>126</v>
      </c>
      <c r="B897" s="47" t="s">
        <v>810</v>
      </c>
      <c r="C897" s="27" t="s">
        <v>396</v>
      </c>
      <c r="D897" s="27" t="s">
        <v>531</v>
      </c>
      <c r="E897" s="207" t="s">
        <v>139</v>
      </c>
      <c r="F897" s="207"/>
      <c r="G897" s="46" t="s">
        <v>62</v>
      </c>
      <c r="H897" s="49">
        <v>1</v>
      </c>
      <c r="I897" s="48">
        <v>0.18</v>
      </c>
      <c r="J897" s="48">
        <v>0.18</v>
      </c>
    </row>
    <row r="898" spans="1:10" ht="25.5" x14ac:dyDescent="0.2">
      <c r="A898" s="25"/>
      <c r="B898" s="25"/>
      <c r="C898" s="25"/>
      <c r="D898" s="25"/>
      <c r="E898" s="25" t="s">
        <v>128</v>
      </c>
      <c r="F898" s="51">
        <v>0.59</v>
      </c>
      <c r="G898" s="25" t="s">
        <v>129</v>
      </c>
      <c r="H898" s="51">
        <v>0</v>
      </c>
      <c r="I898" s="25" t="s">
        <v>130</v>
      </c>
      <c r="J898" s="51">
        <v>0.59</v>
      </c>
    </row>
    <row r="899" spans="1:10" x14ac:dyDescent="0.2">
      <c r="A899" s="25"/>
      <c r="B899" s="25"/>
      <c r="C899" s="25"/>
      <c r="D899" s="25"/>
      <c r="E899" s="25" t="s">
        <v>131</v>
      </c>
      <c r="F899" s="51">
        <v>0.19</v>
      </c>
      <c r="G899" s="25"/>
      <c r="H899" s="204" t="s">
        <v>132</v>
      </c>
      <c r="I899" s="204"/>
      <c r="J899" s="51">
        <v>0.96</v>
      </c>
    </row>
    <row r="900" spans="1:10" ht="26.25" thickBot="1" x14ac:dyDescent="0.25">
      <c r="A900" s="23"/>
      <c r="B900" s="23"/>
      <c r="C900" s="23"/>
      <c r="D900" s="23"/>
      <c r="E900" s="23"/>
      <c r="F900" s="23"/>
      <c r="G900" s="23" t="s">
        <v>300</v>
      </c>
      <c r="H900" s="50">
        <v>40</v>
      </c>
      <c r="I900" s="23" t="s">
        <v>301</v>
      </c>
      <c r="J900" s="24">
        <v>38.4</v>
      </c>
    </row>
    <row r="901" spans="1:10" ht="15" thickTop="1" x14ac:dyDescent="0.2">
      <c r="A901" s="41"/>
      <c r="B901" s="41"/>
      <c r="C901" s="41"/>
      <c r="D901" s="41"/>
      <c r="E901" s="41"/>
      <c r="F901" s="41"/>
      <c r="G901" s="41"/>
      <c r="H901" s="41"/>
      <c r="I901" s="41"/>
      <c r="J901" s="41"/>
    </row>
    <row r="902" spans="1:10" ht="15" x14ac:dyDescent="0.2">
      <c r="A902" s="28" t="s">
        <v>532</v>
      </c>
      <c r="B902" s="39" t="s">
        <v>0</v>
      </c>
      <c r="C902" s="28" t="s">
        <v>1</v>
      </c>
      <c r="D902" s="28" t="s">
        <v>2</v>
      </c>
      <c r="E902" s="206" t="s">
        <v>123</v>
      </c>
      <c r="F902" s="206"/>
      <c r="G902" s="38" t="s">
        <v>3</v>
      </c>
      <c r="H902" s="39" t="s">
        <v>4</v>
      </c>
      <c r="I902" s="39" t="s">
        <v>5</v>
      </c>
      <c r="J902" s="39" t="s">
        <v>6</v>
      </c>
    </row>
    <row r="903" spans="1:10" ht="25.5" x14ac:dyDescent="0.2">
      <c r="A903" s="29" t="s">
        <v>124</v>
      </c>
      <c r="B903" s="34" t="s">
        <v>533</v>
      </c>
      <c r="C903" s="29" t="s">
        <v>396</v>
      </c>
      <c r="D903" s="29" t="s">
        <v>534</v>
      </c>
      <c r="E903" s="205">
        <v>7</v>
      </c>
      <c r="F903" s="205"/>
      <c r="G903" s="33" t="s">
        <v>234</v>
      </c>
      <c r="H903" s="40">
        <v>1</v>
      </c>
      <c r="I903" s="35">
        <v>0.5</v>
      </c>
      <c r="J903" s="35">
        <v>0.5</v>
      </c>
    </row>
    <row r="904" spans="1:10" ht="25.5" x14ac:dyDescent="0.2">
      <c r="A904" s="27" t="s">
        <v>126</v>
      </c>
      <c r="B904" s="47" t="s">
        <v>630</v>
      </c>
      <c r="C904" s="27" t="s">
        <v>396</v>
      </c>
      <c r="D904" s="27" t="s">
        <v>631</v>
      </c>
      <c r="E904" s="207" t="s">
        <v>191</v>
      </c>
      <c r="F904" s="207"/>
      <c r="G904" s="46" t="s">
        <v>188</v>
      </c>
      <c r="H904" s="49">
        <v>1.01E-2</v>
      </c>
      <c r="I904" s="48">
        <v>15.17</v>
      </c>
      <c r="J904" s="48">
        <v>0.15</v>
      </c>
    </row>
    <row r="905" spans="1:10" ht="25.5" x14ac:dyDescent="0.2">
      <c r="A905" s="27" t="s">
        <v>126</v>
      </c>
      <c r="B905" s="47" t="s">
        <v>632</v>
      </c>
      <c r="C905" s="27" t="s">
        <v>396</v>
      </c>
      <c r="D905" s="27" t="s">
        <v>231</v>
      </c>
      <c r="E905" s="207" t="s">
        <v>191</v>
      </c>
      <c r="F905" s="207"/>
      <c r="G905" s="46" t="s">
        <v>188</v>
      </c>
      <c r="H905" s="49">
        <v>1.01E-2</v>
      </c>
      <c r="I905" s="48">
        <v>22.3</v>
      </c>
      <c r="J905" s="48">
        <v>0.22</v>
      </c>
    </row>
    <row r="906" spans="1:10" ht="25.5" x14ac:dyDescent="0.2">
      <c r="A906" s="27" t="s">
        <v>126</v>
      </c>
      <c r="B906" s="47" t="s">
        <v>811</v>
      </c>
      <c r="C906" s="27" t="s">
        <v>396</v>
      </c>
      <c r="D906" s="27" t="s">
        <v>534</v>
      </c>
      <c r="E906" s="207" t="s">
        <v>139</v>
      </c>
      <c r="F906" s="207"/>
      <c r="G906" s="46" t="s">
        <v>62</v>
      </c>
      <c r="H906" s="49">
        <v>1</v>
      </c>
      <c r="I906" s="48">
        <v>0.13</v>
      </c>
      <c r="J906" s="48">
        <v>0.13</v>
      </c>
    </row>
    <row r="907" spans="1:10" ht="25.5" x14ac:dyDescent="0.2">
      <c r="A907" s="25"/>
      <c r="B907" s="25"/>
      <c r="C907" s="25"/>
      <c r="D907" s="25"/>
      <c r="E907" s="25" t="s">
        <v>128</v>
      </c>
      <c r="F907" s="51">
        <v>0.37</v>
      </c>
      <c r="G907" s="25" t="s">
        <v>129</v>
      </c>
      <c r="H907" s="51">
        <v>0</v>
      </c>
      <c r="I907" s="25" t="s">
        <v>130</v>
      </c>
      <c r="J907" s="51">
        <v>0.37</v>
      </c>
    </row>
    <row r="908" spans="1:10" x14ac:dyDescent="0.2">
      <c r="A908" s="25"/>
      <c r="B908" s="25"/>
      <c r="C908" s="25"/>
      <c r="D908" s="25"/>
      <c r="E908" s="25" t="s">
        <v>131</v>
      </c>
      <c r="F908" s="51">
        <v>0.12</v>
      </c>
      <c r="G908" s="25"/>
      <c r="H908" s="204" t="s">
        <v>132</v>
      </c>
      <c r="I908" s="204"/>
      <c r="J908" s="51">
        <v>0.62</v>
      </c>
    </row>
    <row r="909" spans="1:10" ht="26.25" thickBot="1" x14ac:dyDescent="0.25">
      <c r="A909" s="23"/>
      <c r="B909" s="23"/>
      <c r="C909" s="23"/>
      <c r="D909" s="23"/>
      <c r="E909" s="23"/>
      <c r="F909" s="23"/>
      <c r="G909" s="23" t="s">
        <v>300</v>
      </c>
      <c r="H909" s="50">
        <v>40</v>
      </c>
      <c r="I909" s="23" t="s">
        <v>301</v>
      </c>
      <c r="J909" s="24">
        <v>24.8</v>
      </c>
    </row>
    <row r="910" spans="1:10" ht="15" thickTop="1" x14ac:dyDescent="0.2">
      <c r="A910" s="41"/>
      <c r="B910" s="41"/>
      <c r="C910" s="41"/>
      <c r="D910" s="41"/>
      <c r="E910" s="41"/>
      <c r="F910" s="41"/>
      <c r="G910" s="41"/>
      <c r="H910" s="41"/>
      <c r="I910" s="41"/>
      <c r="J910" s="41"/>
    </row>
    <row r="911" spans="1:10" ht="15" x14ac:dyDescent="0.2">
      <c r="A911" s="28" t="s">
        <v>535</v>
      </c>
      <c r="B911" s="39" t="s">
        <v>0</v>
      </c>
      <c r="C911" s="28" t="s">
        <v>1</v>
      </c>
      <c r="D911" s="28" t="s">
        <v>2</v>
      </c>
      <c r="E911" s="206" t="s">
        <v>123</v>
      </c>
      <c r="F911" s="206"/>
      <c r="G911" s="38" t="s">
        <v>3</v>
      </c>
      <c r="H911" s="39" t="s">
        <v>4</v>
      </c>
      <c r="I911" s="39" t="s">
        <v>5</v>
      </c>
      <c r="J911" s="39" t="s">
        <v>6</v>
      </c>
    </row>
    <row r="912" spans="1:10" ht="25.5" x14ac:dyDescent="0.2">
      <c r="A912" s="29" t="s">
        <v>124</v>
      </c>
      <c r="B912" s="34" t="s">
        <v>536</v>
      </c>
      <c r="C912" s="29" t="s">
        <v>18</v>
      </c>
      <c r="D912" s="29" t="s">
        <v>537</v>
      </c>
      <c r="E912" s="205" t="s">
        <v>812</v>
      </c>
      <c r="F912" s="205"/>
      <c r="G912" s="33" t="s">
        <v>62</v>
      </c>
      <c r="H912" s="40">
        <v>1</v>
      </c>
      <c r="I912" s="35">
        <v>4.3600000000000003</v>
      </c>
      <c r="J912" s="35">
        <v>4.3600000000000003</v>
      </c>
    </row>
    <row r="913" spans="1:10" ht="25.5" x14ac:dyDescent="0.2">
      <c r="A913" s="26" t="s">
        <v>134</v>
      </c>
      <c r="B913" s="43" t="s">
        <v>185</v>
      </c>
      <c r="C913" s="26" t="s">
        <v>18</v>
      </c>
      <c r="D913" s="26" t="s">
        <v>186</v>
      </c>
      <c r="E913" s="211" t="s">
        <v>187</v>
      </c>
      <c r="F913" s="211"/>
      <c r="G913" s="42" t="s">
        <v>188</v>
      </c>
      <c r="H913" s="45">
        <v>0.1</v>
      </c>
      <c r="I913" s="44">
        <v>3.73</v>
      </c>
      <c r="J913" s="44">
        <v>0.37</v>
      </c>
    </row>
    <row r="914" spans="1:10" ht="25.5" x14ac:dyDescent="0.2">
      <c r="A914" s="26" t="s">
        <v>134</v>
      </c>
      <c r="B914" s="43" t="s">
        <v>228</v>
      </c>
      <c r="C914" s="26" t="s">
        <v>18</v>
      </c>
      <c r="D914" s="26" t="s">
        <v>229</v>
      </c>
      <c r="E914" s="211" t="s">
        <v>187</v>
      </c>
      <c r="F914" s="211"/>
      <c r="G914" s="42" t="s">
        <v>188</v>
      </c>
      <c r="H914" s="45">
        <v>0.1</v>
      </c>
      <c r="I914" s="44">
        <v>3.58</v>
      </c>
      <c r="J914" s="44">
        <v>0.35</v>
      </c>
    </row>
    <row r="915" spans="1:10" x14ac:dyDescent="0.2">
      <c r="A915" s="27" t="s">
        <v>126</v>
      </c>
      <c r="B915" s="47" t="s">
        <v>813</v>
      </c>
      <c r="C915" s="27" t="s">
        <v>18</v>
      </c>
      <c r="D915" s="27" t="s">
        <v>814</v>
      </c>
      <c r="E915" s="207" t="s">
        <v>139</v>
      </c>
      <c r="F915" s="207"/>
      <c r="G915" s="46" t="s">
        <v>62</v>
      </c>
      <c r="H915" s="49">
        <v>1</v>
      </c>
      <c r="I915" s="48">
        <v>0.18</v>
      </c>
      <c r="J915" s="48">
        <v>0.18</v>
      </c>
    </row>
    <row r="916" spans="1:10" x14ac:dyDescent="0.2">
      <c r="A916" s="27" t="s">
        <v>126</v>
      </c>
      <c r="B916" s="47" t="s">
        <v>230</v>
      </c>
      <c r="C916" s="27" t="s">
        <v>14</v>
      </c>
      <c r="D916" s="27" t="s">
        <v>644</v>
      </c>
      <c r="E916" s="207" t="s">
        <v>191</v>
      </c>
      <c r="F916" s="207"/>
      <c r="G916" s="46" t="s">
        <v>135</v>
      </c>
      <c r="H916" s="49">
        <v>0.1</v>
      </c>
      <c r="I916" s="48">
        <v>21.17</v>
      </c>
      <c r="J916" s="48">
        <v>2.11</v>
      </c>
    </row>
    <row r="917" spans="1:10" x14ac:dyDescent="0.2">
      <c r="A917" s="27" t="s">
        <v>126</v>
      </c>
      <c r="B917" s="47" t="s">
        <v>193</v>
      </c>
      <c r="C917" s="27" t="s">
        <v>14</v>
      </c>
      <c r="D917" s="27" t="s">
        <v>590</v>
      </c>
      <c r="E917" s="207" t="s">
        <v>191</v>
      </c>
      <c r="F917" s="207"/>
      <c r="G917" s="46" t="s">
        <v>135</v>
      </c>
      <c r="H917" s="49">
        <v>0.1</v>
      </c>
      <c r="I917" s="48">
        <v>13.57</v>
      </c>
      <c r="J917" s="48">
        <v>1.35</v>
      </c>
    </row>
    <row r="918" spans="1:10" ht="25.5" x14ac:dyDescent="0.2">
      <c r="A918" s="25"/>
      <c r="B918" s="25"/>
      <c r="C918" s="25"/>
      <c r="D918" s="25"/>
      <c r="E918" s="25" t="s">
        <v>128</v>
      </c>
      <c r="F918" s="51">
        <v>3.46</v>
      </c>
      <c r="G918" s="25" t="s">
        <v>129</v>
      </c>
      <c r="H918" s="51">
        <v>0</v>
      </c>
      <c r="I918" s="25" t="s">
        <v>130</v>
      </c>
      <c r="J918" s="51">
        <v>3.46</v>
      </c>
    </row>
    <row r="919" spans="1:10" x14ac:dyDescent="0.2">
      <c r="A919" s="25"/>
      <c r="B919" s="25"/>
      <c r="C919" s="25"/>
      <c r="D919" s="25"/>
      <c r="E919" s="25" t="s">
        <v>131</v>
      </c>
      <c r="F919" s="51">
        <v>1.0900000000000001</v>
      </c>
      <c r="G919" s="25"/>
      <c r="H919" s="204" t="s">
        <v>132</v>
      </c>
      <c r="I919" s="204"/>
      <c r="J919" s="51">
        <v>5.45</v>
      </c>
    </row>
    <row r="920" spans="1:10" ht="26.25" thickBot="1" x14ac:dyDescent="0.25">
      <c r="A920" s="23"/>
      <c r="B920" s="23"/>
      <c r="C920" s="23"/>
      <c r="D920" s="23"/>
      <c r="E920" s="23"/>
      <c r="F920" s="23"/>
      <c r="G920" s="23" t="s">
        <v>300</v>
      </c>
      <c r="H920" s="50">
        <v>40</v>
      </c>
      <c r="I920" s="23" t="s">
        <v>301</v>
      </c>
      <c r="J920" s="24">
        <v>218</v>
      </c>
    </row>
    <row r="921" spans="1:10" ht="15" thickTop="1" x14ac:dyDescent="0.2">
      <c r="A921" s="41"/>
      <c r="B921" s="41"/>
      <c r="C921" s="41"/>
      <c r="D921" s="41"/>
      <c r="E921" s="41"/>
      <c r="F921" s="41"/>
      <c r="G921" s="41"/>
      <c r="H921" s="41"/>
      <c r="I921" s="41"/>
      <c r="J921" s="41"/>
    </row>
    <row r="922" spans="1:10" ht="15" x14ac:dyDescent="0.2">
      <c r="A922" s="28" t="s">
        <v>538</v>
      </c>
      <c r="B922" s="39" t="s">
        <v>0</v>
      </c>
      <c r="C922" s="28" t="s">
        <v>1</v>
      </c>
      <c r="D922" s="28" t="s">
        <v>2</v>
      </c>
      <c r="E922" s="206" t="s">
        <v>123</v>
      </c>
      <c r="F922" s="206"/>
      <c r="G922" s="38" t="s">
        <v>3</v>
      </c>
      <c r="H922" s="39" t="s">
        <v>4</v>
      </c>
      <c r="I922" s="39" t="s">
        <v>5</v>
      </c>
      <c r="J922" s="39" t="s">
        <v>6</v>
      </c>
    </row>
    <row r="923" spans="1:10" ht="25.5" x14ac:dyDescent="0.2">
      <c r="A923" s="29" t="s">
        <v>124</v>
      </c>
      <c r="B923" s="34" t="s">
        <v>539</v>
      </c>
      <c r="C923" s="29" t="s">
        <v>18</v>
      </c>
      <c r="D923" s="29" t="s">
        <v>540</v>
      </c>
      <c r="E923" s="205" t="s">
        <v>807</v>
      </c>
      <c r="F923" s="205"/>
      <c r="G923" s="33" t="s">
        <v>62</v>
      </c>
      <c r="H923" s="40">
        <v>1</v>
      </c>
      <c r="I923" s="35">
        <v>18.78</v>
      </c>
      <c r="J923" s="35">
        <v>18.78</v>
      </c>
    </row>
    <row r="924" spans="1:10" ht="25.5" x14ac:dyDescent="0.2">
      <c r="A924" s="26" t="s">
        <v>134</v>
      </c>
      <c r="B924" s="43" t="s">
        <v>185</v>
      </c>
      <c r="C924" s="26" t="s">
        <v>18</v>
      </c>
      <c r="D924" s="26" t="s">
        <v>186</v>
      </c>
      <c r="E924" s="211" t="s">
        <v>187</v>
      </c>
      <c r="F924" s="211"/>
      <c r="G924" s="42" t="s">
        <v>188</v>
      </c>
      <c r="H924" s="45">
        <v>0.3</v>
      </c>
      <c r="I924" s="44">
        <v>3.73</v>
      </c>
      <c r="J924" s="44">
        <v>1.1100000000000001</v>
      </c>
    </row>
    <row r="925" spans="1:10" ht="25.5" x14ac:dyDescent="0.2">
      <c r="A925" s="26" t="s">
        <v>134</v>
      </c>
      <c r="B925" s="43" t="s">
        <v>228</v>
      </c>
      <c r="C925" s="26" t="s">
        <v>18</v>
      </c>
      <c r="D925" s="26" t="s">
        <v>229</v>
      </c>
      <c r="E925" s="211" t="s">
        <v>187</v>
      </c>
      <c r="F925" s="211"/>
      <c r="G925" s="42" t="s">
        <v>188</v>
      </c>
      <c r="H925" s="45">
        <v>0.3</v>
      </c>
      <c r="I925" s="44">
        <v>3.58</v>
      </c>
      <c r="J925" s="44">
        <v>1.07</v>
      </c>
    </row>
    <row r="926" spans="1:10" x14ac:dyDescent="0.2">
      <c r="A926" s="27" t="s">
        <v>126</v>
      </c>
      <c r="B926" s="47" t="s">
        <v>230</v>
      </c>
      <c r="C926" s="27" t="s">
        <v>14</v>
      </c>
      <c r="D926" s="27" t="s">
        <v>644</v>
      </c>
      <c r="E926" s="207" t="s">
        <v>191</v>
      </c>
      <c r="F926" s="207"/>
      <c r="G926" s="46" t="s">
        <v>135</v>
      </c>
      <c r="H926" s="49">
        <v>0.3</v>
      </c>
      <c r="I926" s="48">
        <v>21.17</v>
      </c>
      <c r="J926" s="48">
        <v>6.35</v>
      </c>
    </row>
    <row r="927" spans="1:10" x14ac:dyDescent="0.2">
      <c r="A927" s="27" t="s">
        <v>126</v>
      </c>
      <c r="B927" s="47" t="s">
        <v>193</v>
      </c>
      <c r="C927" s="27" t="s">
        <v>14</v>
      </c>
      <c r="D927" s="27" t="s">
        <v>590</v>
      </c>
      <c r="E927" s="207" t="s">
        <v>191</v>
      </c>
      <c r="F927" s="207"/>
      <c r="G927" s="46" t="s">
        <v>135</v>
      </c>
      <c r="H927" s="49">
        <v>0.3</v>
      </c>
      <c r="I927" s="48">
        <v>13.57</v>
      </c>
      <c r="J927" s="48">
        <v>4.07</v>
      </c>
    </row>
    <row r="928" spans="1:10" x14ac:dyDescent="0.2">
      <c r="A928" s="27" t="s">
        <v>126</v>
      </c>
      <c r="B928" s="47" t="s">
        <v>815</v>
      </c>
      <c r="C928" s="27" t="s">
        <v>14</v>
      </c>
      <c r="D928" s="27" t="s">
        <v>816</v>
      </c>
      <c r="E928" s="207" t="s">
        <v>139</v>
      </c>
      <c r="F928" s="207"/>
      <c r="G928" s="46" t="s">
        <v>43</v>
      </c>
      <c r="H928" s="49">
        <v>1</v>
      </c>
      <c r="I928" s="48">
        <v>6.18</v>
      </c>
      <c r="J928" s="48">
        <v>6.18</v>
      </c>
    </row>
    <row r="929" spans="1:10" ht="25.5" x14ac:dyDescent="0.2">
      <c r="A929" s="25"/>
      <c r="B929" s="25"/>
      <c r="C929" s="25"/>
      <c r="D929" s="25"/>
      <c r="E929" s="25" t="s">
        <v>128</v>
      </c>
      <c r="F929" s="51">
        <v>10.42</v>
      </c>
      <c r="G929" s="25" t="s">
        <v>129</v>
      </c>
      <c r="H929" s="51">
        <v>0</v>
      </c>
      <c r="I929" s="25" t="s">
        <v>130</v>
      </c>
      <c r="J929" s="51">
        <v>10.42</v>
      </c>
    </row>
    <row r="930" spans="1:10" x14ac:dyDescent="0.2">
      <c r="A930" s="25"/>
      <c r="B930" s="25"/>
      <c r="C930" s="25"/>
      <c r="D930" s="25"/>
      <c r="E930" s="25" t="s">
        <v>131</v>
      </c>
      <c r="F930" s="51">
        <v>4.6900000000000004</v>
      </c>
      <c r="G930" s="25"/>
      <c r="H930" s="204" t="s">
        <v>132</v>
      </c>
      <c r="I930" s="204"/>
      <c r="J930" s="51">
        <v>23.47</v>
      </c>
    </row>
    <row r="931" spans="1:10" ht="26.25" thickBot="1" x14ac:dyDescent="0.25">
      <c r="A931" s="23"/>
      <c r="B931" s="23"/>
      <c r="C931" s="23"/>
      <c r="D931" s="23"/>
      <c r="E931" s="23"/>
      <c r="F931" s="23"/>
      <c r="G931" s="23" t="s">
        <v>300</v>
      </c>
      <c r="H931" s="50">
        <v>29</v>
      </c>
      <c r="I931" s="23" t="s">
        <v>301</v>
      </c>
      <c r="J931" s="24">
        <v>680.63</v>
      </c>
    </row>
    <row r="932" spans="1:10" ht="15" thickTop="1" x14ac:dyDescent="0.2">
      <c r="A932" s="41"/>
      <c r="B932" s="41"/>
      <c r="C932" s="41"/>
      <c r="D932" s="41"/>
      <c r="E932" s="41"/>
      <c r="F932" s="41"/>
      <c r="G932" s="41"/>
      <c r="H932" s="41"/>
      <c r="I932" s="41"/>
      <c r="J932" s="41"/>
    </row>
    <row r="933" spans="1:10" ht="15" x14ac:dyDescent="0.2">
      <c r="A933" s="28" t="s">
        <v>541</v>
      </c>
      <c r="B933" s="39" t="s">
        <v>0</v>
      </c>
      <c r="C933" s="28" t="s">
        <v>1</v>
      </c>
      <c r="D933" s="28" t="s">
        <v>2</v>
      </c>
      <c r="E933" s="206" t="s">
        <v>123</v>
      </c>
      <c r="F933" s="206"/>
      <c r="G933" s="38" t="s">
        <v>3</v>
      </c>
      <c r="H933" s="39" t="s">
        <v>4</v>
      </c>
      <c r="I933" s="39" t="s">
        <v>5</v>
      </c>
      <c r="J933" s="39" t="s">
        <v>6</v>
      </c>
    </row>
    <row r="934" spans="1:10" x14ac:dyDescent="0.2">
      <c r="A934" s="29" t="s">
        <v>124</v>
      </c>
      <c r="B934" s="34" t="s">
        <v>542</v>
      </c>
      <c r="C934" s="29" t="s">
        <v>151</v>
      </c>
      <c r="D934" s="29" t="s">
        <v>543</v>
      </c>
      <c r="E934" s="205" t="s">
        <v>758</v>
      </c>
      <c r="F934" s="205"/>
      <c r="G934" s="33" t="s">
        <v>43</v>
      </c>
      <c r="H934" s="40">
        <v>1</v>
      </c>
      <c r="I934" s="35">
        <v>2.1800000000000002</v>
      </c>
      <c r="J934" s="35">
        <v>2.1800000000000002</v>
      </c>
    </row>
    <row r="935" spans="1:10" ht="25.5" x14ac:dyDescent="0.2">
      <c r="A935" s="26" t="s">
        <v>134</v>
      </c>
      <c r="B935" s="43" t="s">
        <v>222</v>
      </c>
      <c r="C935" s="26" t="s">
        <v>14</v>
      </c>
      <c r="D935" s="26" t="s">
        <v>223</v>
      </c>
      <c r="E935" s="211" t="s">
        <v>133</v>
      </c>
      <c r="F935" s="211"/>
      <c r="G935" s="42" t="s">
        <v>135</v>
      </c>
      <c r="H935" s="45">
        <v>4.7E-2</v>
      </c>
      <c r="I935" s="44">
        <v>27.58</v>
      </c>
      <c r="J935" s="44">
        <v>1.29</v>
      </c>
    </row>
    <row r="936" spans="1:10" x14ac:dyDescent="0.2">
      <c r="A936" s="27" t="s">
        <v>126</v>
      </c>
      <c r="B936" s="47" t="s">
        <v>817</v>
      </c>
      <c r="C936" s="27" t="s">
        <v>151</v>
      </c>
      <c r="D936" s="27" t="s">
        <v>818</v>
      </c>
      <c r="E936" s="207" t="s">
        <v>139</v>
      </c>
      <c r="F936" s="207"/>
      <c r="G936" s="46" t="s">
        <v>13</v>
      </c>
      <c r="H936" s="49">
        <v>0.03</v>
      </c>
      <c r="I936" s="48">
        <v>29.99</v>
      </c>
      <c r="J936" s="48">
        <v>0.89</v>
      </c>
    </row>
    <row r="937" spans="1:10" ht="25.5" x14ac:dyDescent="0.2">
      <c r="A937" s="25"/>
      <c r="B937" s="25"/>
      <c r="C937" s="25"/>
      <c r="D937" s="25"/>
      <c r="E937" s="25" t="s">
        <v>128</v>
      </c>
      <c r="F937" s="51">
        <v>1.03</v>
      </c>
      <c r="G937" s="25" t="s">
        <v>129</v>
      </c>
      <c r="H937" s="51">
        <v>0</v>
      </c>
      <c r="I937" s="25" t="s">
        <v>130</v>
      </c>
      <c r="J937" s="51">
        <v>1.03</v>
      </c>
    </row>
    <row r="938" spans="1:10" x14ac:dyDescent="0.2">
      <c r="A938" s="25"/>
      <c r="B938" s="25"/>
      <c r="C938" s="25"/>
      <c r="D938" s="25"/>
      <c r="E938" s="25" t="s">
        <v>131</v>
      </c>
      <c r="F938" s="51">
        <v>0.54</v>
      </c>
      <c r="G938" s="25"/>
      <c r="H938" s="204" t="s">
        <v>132</v>
      </c>
      <c r="I938" s="204"/>
      <c r="J938" s="51">
        <v>2.72</v>
      </c>
    </row>
    <row r="939" spans="1:10" ht="26.25" thickBot="1" x14ac:dyDescent="0.25">
      <c r="A939" s="23"/>
      <c r="B939" s="23"/>
      <c r="C939" s="23"/>
      <c r="D939" s="23"/>
      <c r="E939" s="23"/>
      <c r="F939" s="23"/>
      <c r="G939" s="23" t="s">
        <v>300</v>
      </c>
      <c r="H939" s="50">
        <v>385.5</v>
      </c>
      <c r="I939" s="23" t="s">
        <v>301</v>
      </c>
      <c r="J939" s="24">
        <v>1048.56</v>
      </c>
    </row>
    <row r="940" spans="1:10" ht="15" thickTop="1" x14ac:dyDescent="0.2">
      <c r="A940" s="41"/>
      <c r="B940" s="41"/>
      <c r="C940" s="41"/>
      <c r="D940" s="41"/>
      <c r="E940" s="41"/>
      <c r="F940" s="41"/>
      <c r="G940" s="41"/>
      <c r="H940" s="41"/>
      <c r="I940" s="41"/>
      <c r="J940" s="41"/>
    </row>
    <row r="941" spans="1:10" ht="15" x14ac:dyDescent="0.2">
      <c r="A941" s="28" t="s">
        <v>544</v>
      </c>
      <c r="B941" s="39" t="s">
        <v>0</v>
      </c>
      <c r="C941" s="28" t="s">
        <v>1</v>
      </c>
      <c r="D941" s="28" t="s">
        <v>2</v>
      </c>
      <c r="E941" s="206" t="s">
        <v>123</v>
      </c>
      <c r="F941" s="206"/>
      <c r="G941" s="38" t="s">
        <v>3</v>
      </c>
      <c r="H941" s="39" t="s">
        <v>4</v>
      </c>
      <c r="I941" s="39" t="s">
        <v>5</v>
      </c>
      <c r="J941" s="39" t="s">
        <v>6</v>
      </c>
    </row>
    <row r="942" spans="1:10" x14ac:dyDescent="0.2">
      <c r="A942" s="29" t="s">
        <v>124</v>
      </c>
      <c r="B942" s="34" t="s">
        <v>545</v>
      </c>
      <c r="C942" s="29" t="s">
        <v>492</v>
      </c>
      <c r="D942" s="29" t="s">
        <v>546</v>
      </c>
      <c r="E942" s="205" t="s">
        <v>819</v>
      </c>
      <c r="F942" s="205"/>
      <c r="G942" s="33" t="s">
        <v>43</v>
      </c>
      <c r="H942" s="40">
        <v>1</v>
      </c>
      <c r="I942" s="35">
        <v>6.9</v>
      </c>
      <c r="J942" s="35">
        <v>6.9</v>
      </c>
    </row>
    <row r="943" spans="1:10" x14ac:dyDescent="0.2">
      <c r="A943" s="27" t="s">
        <v>126</v>
      </c>
      <c r="B943" s="47" t="s">
        <v>765</v>
      </c>
      <c r="C943" s="27" t="s">
        <v>492</v>
      </c>
      <c r="D943" s="27" t="s">
        <v>766</v>
      </c>
      <c r="E943" s="207" t="s">
        <v>191</v>
      </c>
      <c r="F943" s="207"/>
      <c r="G943" s="46" t="s">
        <v>135</v>
      </c>
      <c r="H943" s="49">
        <v>0.08</v>
      </c>
      <c r="I943" s="48">
        <v>16.84</v>
      </c>
      <c r="J943" s="48">
        <v>1.34</v>
      </c>
    </row>
    <row r="944" spans="1:10" x14ac:dyDescent="0.2">
      <c r="A944" s="27" t="s">
        <v>126</v>
      </c>
      <c r="B944" s="47" t="s">
        <v>767</v>
      </c>
      <c r="C944" s="27" t="s">
        <v>492</v>
      </c>
      <c r="D944" s="27" t="s">
        <v>231</v>
      </c>
      <c r="E944" s="207" t="s">
        <v>191</v>
      </c>
      <c r="F944" s="207"/>
      <c r="G944" s="46" t="s">
        <v>135</v>
      </c>
      <c r="H944" s="49">
        <v>0.08</v>
      </c>
      <c r="I944" s="48">
        <v>24.04</v>
      </c>
      <c r="J944" s="48">
        <v>1.92</v>
      </c>
    </row>
    <row r="945" spans="1:10" x14ac:dyDescent="0.2">
      <c r="A945" s="27" t="s">
        <v>126</v>
      </c>
      <c r="B945" s="47" t="s">
        <v>820</v>
      </c>
      <c r="C945" s="27" t="s">
        <v>492</v>
      </c>
      <c r="D945" s="27" t="s">
        <v>821</v>
      </c>
      <c r="E945" s="207" t="s">
        <v>139</v>
      </c>
      <c r="F945" s="207"/>
      <c r="G945" s="46" t="s">
        <v>43</v>
      </c>
      <c r="H945" s="49">
        <v>1</v>
      </c>
      <c r="I945" s="48">
        <v>3.64</v>
      </c>
      <c r="J945" s="48">
        <v>3.64</v>
      </c>
    </row>
    <row r="946" spans="1:10" ht="25.5" x14ac:dyDescent="0.2">
      <c r="A946" s="25"/>
      <c r="B946" s="25"/>
      <c r="C946" s="25"/>
      <c r="D946" s="25"/>
      <c r="E946" s="25" t="s">
        <v>128</v>
      </c>
      <c r="F946" s="51">
        <v>3.26</v>
      </c>
      <c r="G946" s="25" t="s">
        <v>129</v>
      </c>
      <c r="H946" s="51">
        <v>0</v>
      </c>
      <c r="I946" s="25" t="s">
        <v>130</v>
      </c>
      <c r="J946" s="51">
        <v>3.26</v>
      </c>
    </row>
    <row r="947" spans="1:10" x14ac:dyDescent="0.2">
      <c r="A947" s="25"/>
      <c r="B947" s="25"/>
      <c r="C947" s="25"/>
      <c r="D947" s="25"/>
      <c r="E947" s="25" t="s">
        <v>131</v>
      </c>
      <c r="F947" s="51">
        <v>1.72</v>
      </c>
      <c r="G947" s="25"/>
      <c r="H947" s="204" t="s">
        <v>132</v>
      </c>
      <c r="I947" s="204"/>
      <c r="J947" s="51">
        <v>8.6199999999999992</v>
      </c>
    </row>
    <row r="948" spans="1:10" ht="26.25" thickBot="1" x14ac:dyDescent="0.25">
      <c r="A948" s="23"/>
      <c r="B948" s="23"/>
      <c r="C948" s="23"/>
      <c r="D948" s="23"/>
      <c r="E948" s="23"/>
      <c r="F948" s="23"/>
      <c r="G948" s="23" t="s">
        <v>300</v>
      </c>
      <c r="H948" s="50">
        <v>42.85</v>
      </c>
      <c r="I948" s="23" t="s">
        <v>301</v>
      </c>
      <c r="J948" s="24">
        <v>369.36</v>
      </c>
    </row>
    <row r="949" spans="1:10" ht="15" thickTop="1" x14ac:dyDescent="0.2">
      <c r="A949" s="41"/>
      <c r="B949" s="41"/>
      <c r="C949" s="41"/>
      <c r="D949" s="41"/>
      <c r="E949" s="41"/>
      <c r="F949" s="41"/>
      <c r="G949" s="41"/>
      <c r="H949" s="41"/>
      <c r="I949" s="41"/>
      <c r="J949" s="41"/>
    </row>
    <row r="950" spans="1:10" ht="15" x14ac:dyDescent="0.2">
      <c r="A950" s="28" t="s">
        <v>547</v>
      </c>
      <c r="B950" s="39" t="s">
        <v>0</v>
      </c>
      <c r="C950" s="28" t="s">
        <v>1</v>
      </c>
      <c r="D950" s="28" t="s">
        <v>2</v>
      </c>
      <c r="E950" s="206" t="s">
        <v>123</v>
      </c>
      <c r="F950" s="206"/>
      <c r="G950" s="38" t="s">
        <v>3</v>
      </c>
      <c r="H950" s="39" t="s">
        <v>4</v>
      </c>
      <c r="I950" s="39" t="s">
        <v>5</v>
      </c>
      <c r="J950" s="39" t="s">
        <v>6</v>
      </c>
    </row>
    <row r="951" spans="1:10" x14ac:dyDescent="0.2">
      <c r="A951" s="29" t="s">
        <v>124</v>
      </c>
      <c r="B951" s="34" t="s">
        <v>548</v>
      </c>
      <c r="C951" s="29" t="s">
        <v>151</v>
      </c>
      <c r="D951" s="29" t="s">
        <v>549</v>
      </c>
      <c r="E951" s="205" t="s">
        <v>822</v>
      </c>
      <c r="F951" s="205"/>
      <c r="G951" s="33" t="s">
        <v>13</v>
      </c>
      <c r="H951" s="40">
        <v>1</v>
      </c>
      <c r="I951" s="35">
        <v>4.32</v>
      </c>
      <c r="J951" s="35">
        <v>4.32</v>
      </c>
    </row>
    <row r="952" spans="1:10" ht="25.5" x14ac:dyDescent="0.2">
      <c r="A952" s="26" t="s">
        <v>134</v>
      </c>
      <c r="B952" s="43" t="s">
        <v>224</v>
      </c>
      <c r="C952" s="26" t="s">
        <v>14</v>
      </c>
      <c r="D952" s="26" t="s">
        <v>225</v>
      </c>
      <c r="E952" s="211" t="s">
        <v>133</v>
      </c>
      <c r="F952" s="211"/>
      <c r="G952" s="42" t="s">
        <v>135</v>
      </c>
      <c r="H952" s="45">
        <v>4.4999999999999998E-2</v>
      </c>
      <c r="I952" s="44">
        <v>20.47</v>
      </c>
      <c r="J952" s="44">
        <v>0.92</v>
      </c>
    </row>
    <row r="953" spans="1:10" ht="25.5" x14ac:dyDescent="0.2">
      <c r="A953" s="26" t="s">
        <v>134</v>
      </c>
      <c r="B953" s="43" t="s">
        <v>222</v>
      </c>
      <c r="C953" s="26" t="s">
        <v>14</v>
      </c>
      <c r="D953" s="26" t="s">
        <v>223</v>
      </c>
      <c r="E953" s="211" t="s">
        <v>133</v>
      </c>
      <c r="F953" s="211"/>
      <c r="G953" s="42" t="s">
        <v>135</v>
      </c>
      <c r="H953" s="45">
        <v>4.4999999999999998E-2</v>
      </c>
      <c r="I953" s="44">
        <v>27.58</v>
      </c>
      <c r="J953" s="44">
        <v>1.24</v>
      </c>
    </row>
    <row r="954" spans="1:10" x14ac:dyDescent="0.2">
      <c r="A954" s="27" t="s">
        <v>126</v>
      </c>
      <c r="B954" s="47" t="s">
        <v>823</v>
      </c>
      <c r="C954" s="27" t="s">
        <v>151</v>
      </c>
      <c r="D954" s="27" t="s">
        <v>824</v>
      </c>
      <c r="E954" s="207" t="s">
        <v>139</v>
      </c>
      <c r="F954" s="207"/>
      <c r="G954" s="46" t="s">
        <v>13</v>
      </c>
      <c r="H954" s="49">
        <v>1</v>
      </c>
      <c r="I954" s="48">
        <v>2.16</v>
      </c>
      <c r="J954" s="48">
        <v>2.16</v>
      </c>
    </row>
    <row r="955" spans="1:10" ht="25.5" x14ac:dyDescent="0.2">
      <c r="A955" s="25"/>
      <c r="B955" s="25"/>
      <c r="C955" s="25"/>
      <c r="D955" s="25"/>
      <c r="E955" s="25" t="s">
        <v>128</v>
      </c>
      <c r="F955" s="51">
        <v>1.64</v>
      </c>
      <c r="G955" s="25" t="s">
        <v>129</v>
      </c>
      <c r="H955" s="51">
        <v>0</v>
      </c>
      <c r="I955" s="25" t="s">
        <v>130</v>
      </c>
      <c r="J955" s="51">
        <v>1.64</v>
      </c>
    </row>
    <row r="956" spans="1:10" x14ac:dyDescent="0.2">
      <c r="A956" s="25"/>
      <c r="B956" s="25"/>
      <c r="C956" s="25"/>
      <c r="D956" s="25"/>
      <c r="E956" s="25" t="s">
        <v>131</v>
      </c>
      <c r="F956" s="51">
        <v>1.08</v>
      </c>
      <c r="G956" s="25"/>
      <c r="H956" s="204" t="s">
        <v>132</v>
      </c>
      <c r="I956" s="204"/>
      <c r="J956" s="51">
        <v>5.4</v>
      </c>
    </row>
    <row r="957" spans="1:10" ht="26.25" thickBot="1" x14ac:dyDescent="0.25">
      <c r="A957" s="23"/>
      <c r="B957" s="23"/>
      <c r="C957" s="23"/>
      <c r="D957" s="23"/>
      <c r="E957" s="23"/>
      <c r="F957" s="23"/>
      <c r="G957" s="23" t="s">
        <v>300</v>
      </c>
      <c r="H957" s="50">
        <v>10</v>
      </c>
      <c r="I957" s="23" t="s">
        <v>301</v>
      </c>
      <c r="J957" s="24">
        <v>54</v>
      </c>
    </row>
    <row r="958" spans="1:10" ht="15" thickTop="1" x14ac:dyDescent="0.2">
      <c r="A958" s="41"/>
      <c r="B958" s="41"/>
      <c r="C958" s="41"/>
      <c r="D958" s="41"/>
      <c r="E958" s="41"/>
      <c r="F958" s="41"/>
      <c r="G958" s="41"/>
      <c r="H958" s="41"/>
      <c r="I958" s="41"/>
      <c r="J958" s="41"/>
    </row>
    <row r="959" spans="1:10" ht="15" x14ac:dyDescent="0.2">
      <c r="A959" s="28" t="s">
        <v>550</v>
      </c>
      <c r="B959" s="39" t="s">
        <v>0</v>
      </c>
      <c r="C959" s="28" t="s">
        <v>1</v>
      </c>
      <c r="D959" s="28" t="s">
        <v>2</v>
      </c>
      <c r="E959" s="206" t="s">
        <v>123</v>
      </c>
      <c r="F959" s="206"/>
      <c r="G959" s="38" t="s">
        <v>3</v>
      </c>
      <c r="H959" s="39" t="s">
        <v>4</v>
      </c>
      <c r="I959" s="39" t="s">
        <v>5</v>
      </c>
      <c r="J959" s="39" t="s">
        <v>6</v>
      </c>
    </row>
    <row r="960" spans="1:10" x14ac:dyDescent="0.2">
      <c r="A960" s="29" t="s">
        <v>124</v>
      </c>
      <c r="B960" s="34" t="s">
        <v>551</v>
      </c>
      <c r="C960" s="29" t="s">
        <v>18</v>
      </c>
      <c r="D960" s="29" t="s">
        <v>552</v>
      </c>
      <c r="E960" s="205" t="s">
        <v>825</v>
      </c>
      <c r="F960" s="205"/>
      <c r="G960" s="33" t="s">
        <v>62</v>
      </c>
      <c r="H960" s="40">
        <v>1</v>
      </c>
      <c r="I960" s="35">
        <v>66.92</v>
      </c>
      <c r="J960" s="35">
        <v>66.92</v>
      </c>
    </row>
    <row r="961" spans="1:10" ht="25.5" x14ac:dyDescent="0.2">
      <c r="A961" s="26" t="s">
        <v>134</v>
      </c>
      <c r="B961" s="43" t="s">
        <v>185</v>
      </c>
      <c r="C961" s="26" t="s">
        <v>18</v>
      </c>
      <c r="D961" s="26" t="s">
        <v>186</v>
      </c>
      <c r="E961" s="211" t="s">
        <v>187</v>
      </c>
      <c r="F961" s="211"/>
      <c r="G961" s="42" t="s">
        <v>188</v>
      </c>
      <c r="H961" s="45">
        <v>0.7</v>
      </c>
      <c r="I961" s="44">
        <v>3.73</v>
      </c>
      <c r="J961" s="44">
        <v>2.61</v>
      </c>
    </row>
    <row r="962" spans="1:10" ht="25.5" x14ac:dyDescent="0.2">
      <c r="A962" s="26" t="s">
        <v>134</v>
      </c>
      <c r="B962" s="43" t="s">
        <v>228</v>
      </c>
      <c r="C962" s="26" t="s">
        <v>18</v>
      </c>
      <c r="D962" s="26" t="s">
        <v>229</v>
      </c>
      <c r="E962" s="211" t="s">
        <v>187</v>
      </c>
      <c r="F962" s="211"/>
      <c r="G962" s="42" t="s">
        <v>188</v>
      </c>
      <c r="H962" s="45">
        <v>0.7</v>
      </c>
      <c r="I962" s="44">
        <v>3.58</v>
      </c>
      <c r="J962" s="44">
        <v>2.5</v>
      </c>
    </row>
    <row r="963" spans="1:10" x14ac:dyDescent="0.2">
      <c r="A963" s="27" t="s">
        <v>126</v>
      </c>
      <c r="B963" s="47" t="s">
        <v>826</v>
      </c>
      <c r="C963" s="27" t="s">
        <v>18</v>
      </c>
      <c r="D963" s="27" t="s">
        <v>827</v>
      </c>
      <c r="E963" s="207" t="s">
        <v>139</v>
      </c>
      <c r="F963" s="207"/>
      <c r="G963" s="46" t="s">
        <v>62</v>
      </c>
      <c r="H963" s="49">
        <v>1</v>
      </c>
      <c r="I963" s="48">
        <v>34.75</v>
      </c>
      <c r="J963" s="48">
        <v>34.75</v>
      </c>
    </row>
    <row r="964" spans="1:10" ht="25.5" x14ac:dyDescent="0.2">
      <c r="A964" s="27" t="s">
        <v>126</v>
      </c>
      <c r="B964" s="47" t="s">
        <v>828</v>
      </c>
      <c r="C964" s="27" t="s">
        <v>14</v>
      </c>
      <c r="D964" s="27" t="s">
        <v>829</v>
      </c>
      <c r="E964" s="207" t="s">
        <v>139</v>
      </c>
      <c r="F964" s="207"/>
      <c r="G964" s="46" t="s">
        <v>13</v>
      </c>
      <c r="H964" s="49">
        <v>1</v>
      </c>
      <c r="I964" s="48">
        <v>2.76</v>
      </c>
      <c r="J964" s="48">
        <v>2.76</v>
      </c>
    </row>
    <row r="965" spans="1:10" x14ac:dyDescent="0.2">
      <c r="A965" s="27" t="s">
        <v>126</v>
      </c>
      <c r="B965" s="47" t="s">
        <v>230</v>
      </c>
      <c r="C965" s="27" t="s">
        <v>14</v>
      </c>
      <c r="D965" s="27" t="s">
        <v>644</v>
      </c>
      <c r="E965" s="207" t="s">
        <v>191</v>
      </c>
      <c r="F965" s="207"/>
      <c r="G965" s="46" t="s">
        <v>135</v>
      </c>
      <c r="H965" s="49">
        <v>0.7</v>
      </c>
      <c r="I965" s="48">
        <v>21.17</v>
      </c>
      <c r="J965" s="48">
        <v>14.81</v>
      </c>
    </row>
    <row r="966" spans="1:10" x14ac:dyDescent="0.2">
      <c r="A966" s="27" t="s">
        <v>126</v>
      </c>
      <c r="B966" s="47" t="s">
        <v>193</v>
      </c>
      <c r="C966" s="27" t="s">
        <v>14</v>
      </c>
      <c r="D966" s="27" t="s">
        <v>590</v>
      </c>
      <c r="E966" s="207" t="s">
        <v>191</v>
      </c>
      <c r="F966" s="207"/>
      <c r="G966" s="46" t="s">
        <v>135</v>
      </c>
      <c r="H966" s="49">
        <v>0.7</v>
      </c>
      <c r="I966" s="48">
        <v>13.57</v>
      </c>
      <c r="J966" s="48">
        <v>9.49</v>
      </c>
    </row>
    <row r="967" spans="1:10" ht="25.5" x14ac:dyDescent="0.2">
      <c r="A967" s="25"/>
      <c r="B967" s="25"/>
      <c r="C967" s="25"/>
      <c r="D967" s="25"/>
      <c r="E967" s="25" t="s">
        <v>128</v>
      </c>
      <c r="F967" s="51">
        <v>24.3</v>
      </c>
      <c r="G967" s="25" t="s">
        <v>129</v>
      </c>
      <c r="H967" s="51">
        <v>0</v>
      </c>
      <c r="I967" s="25" t="s">
        <v>130</v>
      </c>
      <c r="J967" s="51">
        <v>24.3</v>
      </c>
    </row>
    <row r="968" spans="1:10" x14ac:dyDescent="0.2">
      <c r="A968" s="25"/>
      <c r="B968" s="25"/>
      <c r="C968" s="25"/>
      <c r="D968" s="25"/>
      <c r="E968" s="25" t="s">
        <v>131</v>
      </c>
      <c r="F968" s="51">
        <v>16.73</v>
      </c>
      <c r="G968" s="25"/>
      <c r="H968" s="204" t="s">
        <v>132</v>
      </c>
      <c r="I968" s="204"/>
      <c r="J968" s="51">
        <v>83.65</v>
      </c>
    </row>
    <row r="969" spans="1:10" ht="26.25" thickBot="1" x14ac:dyDescent="0.25">
      <c r="A969" s="23"/>
      <c r="B969" s="23"/>
      <c r="C969" s="23"/>
      <c r="D969" s="23"/>
      <c r="E969" s="23"/>
      <c r="F969" s="23"/>
      <c r="G969" s="23" t="s">
        <v>300</v>
      </c>
      <c r="H969" s="50">
        <v>8</v>
      </c>
      <c r="I969" s="23" t="s">
        <v>301</v>
      </c>
      <c r="J969" s="24">
        <v>669.2</v>
      </c>
    </row>
    <row r="970" spans="1:10" ht="15" thickTop="1" x14ac:dyDescent="0.2">
      <c r="A970" s="41"/>
      <c r="B970" s="41"/>
      <c r="C970" s="41"/>
      <c r="D970" s="41"/>
      <c r="E970" s="41"/>
      <c r="F970" s="41"/>
      <c r="G970" s="41"/>
      <c r="H970" s="41"/>
      <c r="I970" s="41"/>
      <c r="J970" s="41"/>
    </row>
    <row r="971" spans="1:10" ht="15" x14ac:dyDescent="0.2">
      <c r="A971" s="28" t="s">
        <v>553</v>
      </c>
      <c r="B971" s="39" t="s">
        <v>0</v>
      </c>
      <c r="C971" s="28" t="s">
        <v>1</v>
      </c>
      <c r="D971" s="28" t="s">
        <v>2</v>
      </c>
      <c r="E971" s="206" t="s">
        <v>123</v>
      </c>
      <c r="F971" s="206"/>
      <c r="G971" s="38" t="s">
        <v>3</v>
      </c>
      <c r="H971" s="39" t="s">
        <v>4</v>
      </c>
      <c r="I971" s="39" t="s">
        <v>5</v>
      </c>
      <c r="J971" s="39" t="s">
        <v>6</v>
      </c>
    </row>
    <row r="972" spans="1:10" ht="25.5" x14ac:dyDescent="0.2">
      <c r="A972" s="29" t="s">
        <v>124</v>
      </c>
      <c r="B972" s="34" t="s">
        <v>554</v>
      </c>
      <c r="C972" s="29" t="s">
        <v>441</v>
      </c>
      <c r="D972" s="29" t="s">
        <v>555</v>
      </c>
      <c r="E972" s="205">
        <v>69.099999999999994</v>
      </c>
      <c r="F972" s="205"/>
      <c r="G972" s="33" t="s">
        <v>13</v>
      </c>
      <c r="H972" s="40">
        <v>1</v>
      </c>
      <c r="I972" s="35">
        <v>1105.18</v>
      </c>
      <c r="J972" s="35">
        <v>1105.18</v>
      </c>
    </row>
    <row r="973" spans="1:10" ht="38.25" x14ac:dyDescent="0.2">
      <c r="A973" s="27" t="s">
        <v>126</v>
      </c>
      <c r="B973" s="47" t="s">
        <v>679</v>
      </c>
      <c r="C973" s="27" t="s">
        <v>441</v>
      </c>
      <c r="D973" s="27" t="s">
        <v>680</v>
      </c>
      <c r="E973" s="207" t="s">
        <v>191</v>
      </c>
      <c r="F973" s="207"/>
      <c r="G973" s="46" t="s">
        <v>135</v>
      </c>
      <c r="H973" s="49">
        <v>1</v>
      </c>
      <c r="I973" s="48">
        <v>20.36</v>
      </c>
      <c r="J973" s="48">
        <v>20.36</v>
      </c>
    </row>
    <row r="974" spans="1:10" ht="38.25" x14ac:dyDescent="0.2">
      <c r="A974" s="27" t="s">
        <v>126</v>
      </c>
      <c r="B974" s="47" t="s">
        <v>681</v>
      </c>
      <c r="C974" s="27" t="s">
        <v>441</v>
      </c>
      <c r="D974" s="27" t="s">
        <v>682</v>
      </c>
      <c r="E974" s="207" t="s">
        <v>191</v>
      </c>
      <c r="F974" s="207"/>
      <c r="G974" s="46" t="s">
        <v>135</v>
      </c>
      <c r="H974" s="49">
        <v>0.3</v>
      </c>
      <c r="I974" s="48">
        <v>29.69</v>
      </c>
      <c r="J974" s="48">
        <v>8.9</v>
      </c>
    </row>
    <row r="975" spans="1:10" ht="38.25" x14ac:dyDescent="0.2">
      <c r="A975" s="27" t="s">
        <v>126</v>
      </c>
      <c r="B975" s="47" t="s">
        <v>830</v>
      </c>
      <c r="C975" s="27" t="s">
        <v>441</v>
      </c>
      <c r="D975" s="27" t="s">
        <v>831</v>
      </c>
      <c r="E975" s="207" t="s">
        <v>139</v>
      </c>
      <c r="F975" s="207"/>
      <c r="G975" s="46" t="s">
        <v>13</v>
      </c>
      <c r="H975" s="49">
        <v>1</v>
      </c>
      <c r="I975" s="48">
        <v>1075.92</v>
      </c>
      <c r="J975" s="48">
        <v>1075.92</v>
      </c>
    </row>
    <row r="976" spans="1:10" ht="25.5" x14ac:dyDescent="0.2">
      <c r="A976" s="25"/>
      <c r="B976" s="25"/>
      <c r="C976" s="25"/>
      <c r="D976" s="25"/>
      <c r="E976" s="25" t="s">
        <v>128</v>
      </c>
      <c r="F976" s="51">
        <v>29.26</v>
      </c>
      <c r="G976" s="25" t="s">
        <v>129</v>
      </c>
      <c r="H976" s="51">
        <v>0</v>
      </c>
      <c r="I976" s="25" t="s">
        <v>130</v>
      </c>
      <c r="J976" s="51">
        <v>29.26</v>
      </c>
    </row>
    <row r="977" spans="1:10" x14ac:dyDescent="0.2">
      <c r="A977" s="25"/>
      <c r="B977" s="25"/>
      <c r="C977" s="25"/>
      <c r="D977" s="25"/>
      <c r="E977" s="25" t="s">
        <v>131</v>
      </c>
      <c r="F977" s="51">
        <v>276.29000000000002</v>
      </c>
      <c r="G977" s="25"/>
      <c r="H977" s="204" t="s">
        <v>132</v>
      </c>
      <c r="I977" s="204"/>
      <c r="J977" s="51">
        <v>1381.47</v>
      </c>
    </row>
    <row r="978" spans="1:10" ht="26.25" thickBot="1" x14ac:dyDescent="0.25">
      <c r="A978" s="23"/>
      <c r="B978" s="23"/>
      <c r="C978" s="23"/>
      <c r="D978" s="23"/>
      <c r="E978" s="23"/>
      <c r="F978" s="23"/>
      <c r="G978" s="23" t="s">
        <v>300</v>
      </c>
      <c r="H978" s="50">
        <v>2</v>
      </c>
      <c r="I978" s="23" t="s">
        <v>301</v>
      </c>
      <c r="J978" s="24">
        <v>2762.94</v>
      </c>
    </row>
    <row r="979" spans="1:10" ht="15" thickTop="1" x14ac:dyDescent="0.2">
      <c r="A979" s="41"/>
      <c r="B979" s="41"/>
      <c r="C979" s="41"/>
      <c r="D979" s="41"/>
      <c r="E979" s="41"/>
      <c r="F979" s="41"/>
      <c r="G979" s="41"/>
      <c r="H979" s="41"/>
      <c r="I979" s="41"/>
      <c r="J979" s="41"/>
    </row>
    <row r="980" spans="1:10" ht="15" x14ac:dyDescent="0.2">
      <c r="A980" s="28" t="s">
        <v>556</v>
      </c>
      <c r="B980" s="39" t="s">
        <v>0</v>
      </c>
      <c r="C980" s="28" t="s">
        <v>1</v>
      </c>
      <c r="D980" s="28" t="s">
        <v>2</v>
      </c>
      <c r="E980" s="206" t="s">
        <v>123</v>
      </c>
      <c r="F980" s="206"/>
      <c r="G980" s="38" t="s">
        <v>3</v>
      </c>
      <c r="H980" s="39" t="s">
        <v>4</v>
      </c>
      <c r="I980" s="39" t="s">
        <v>5</v>
      </c>
      <c r="J980" s="39" t="s">
        <v>6</v>
      </c>
    </row>
    <row r="981" spans="1:10" ht="25.5" x14ac:dyDescent="0.2">
      <c r="A981" s="29" t="s">
        <v>124</v>
      </c>
      <c r="B981" s="34" t="s">
        <v>557</v>
      </c>
      <c r="C981" s="29" t="s">
        <v>10</v>
      </c>
      <c r="D981" s="29" t="s">
        <v>558</v>
      </c>
      <c r="E981" s="205" t="s">
        <v>133</v>
      </c>
      <c r="F981" s="205"/>
      <c r="G981" s="33" t="s">
        <v>62</v>
      </c>
      <c r="H981" s="40">
        <v>1</v>
      </c>
      <c r="I981" s="35">
        <v>581.57000000000005</v>
      </c>
      <c r="J981" s="35">
        <v>581.57000000000005</v>
      </c>
    </row>
    <row r="982" spans="1:10" ht="25.5" x14ac:dyDescent="0.2">
      <c r="A982" s="27" t="s">
        <v>126</v>
      </c>
      <c r="B982" s="47" t="s">
        <v>832</v>
      </c>
      <c r="C982" s="27" t="s">
        <v>10</v>
      </c>
      <c r="D982" s="27" t="s">
        <v>558</v>
      </c>
      <c r="E982" s="207" t="s">
        <v>209</v>
      </c>
      <c r="F982" s="207"/>
      <c r="G982" s="46" t="s">
        <v>13</v>
      </c>
      <c r="H982" s="49">
        <v>1</v>
      </c>
      <c r="I982" s="48">
        <v>429.8</v>
      </c>
      <c r="J982" s="48">
        <v>429.8</v>
      </c>
    </row>
    <row r="983" spans="1:10" ht="25.5" x14ac:dyDescent="0.2">
      <c r="A983" s="27" t="s">
        <v>126</v>
      </c>
      <c r="B983" s="47" t="s">
        <v>671</v>
      </c>
      <c r="C983" s="27" t="s">
        <v>434</v>
      </c>
      <c r="D983" s="27" t="s">
        <v>672</v>
      </c>
      <c r="E983" s="207" t="s">
        <v>209</v>
      </c>
      <c r="F983" s="207"/>
      <c r="G983" s="46" t="s">
        <v>135</v>
      </c>
      <c r="H983" s="49">
        <v>3</v>
      </c>
      <c r="I983" s="48">
        <v>23.16</v>
      </c>
      <c r="J983" s="48">
        <v>69.48</v>
      </c>
    </row>
    <row r="984" spans="1:10" ht="25.5" x14ac:dyDescent="0.2">
      <c r="A984" s="27" t="s">
        <v>126</v>
      </c>
      <c r="B984" s="47" t="s">
        <v>833</v>
      </c>
      <c r="C984" s="27" t="s">
        <v>434</v>
      </c>
      <c r="D984" s="27" t="s">
        <v>834</v>
      </c>
      <c r="E984" s="207" t="s">
        <v>209</v>
      </c>
      <c r="F984" s="207"/>
      <c r="G984" s="46" t="s">
        <v>135</v>
      </c>
      <c r="H984" s="49">
        <v>3</v>
      </c>
      <c r="I984" s="48">
        <v>19.329999999999998</v>
      </c>
      <c r="J984" s="48">
        <v>57.99</v>
      </c>
    </row>
    <row r="985" spans="1:10" x14ac:dyDescent="0.2">
      <c r="A985" s="27" t="s">
        <v>126</v>
      </c>
      <c r="B985" s="47" t="s">
        <v>835</v>
      </c>
      <c r="C985" s="27" t="s">
        <v>434</v>
      </c>
      <c r="D985" s="27" t="s">
        <v>836</v>
      </c>
      <c r="E985" s="207" t="s">
        <v>670</v>
      </c>
      <c r="F985" s="207"/>
      <c r="G985" s="46" t="s">
        <v>30</v>
      </c>
      <c r="H985" s="49">
        <v>0.35</v>
      </c>
      <c r="I985" s="48">
        <v>15.315300000000001</v>
      </c>
      <c r="J985" s="48">
        <v>5.36</v>
      </c>
    </row>
    <row r="986" spans="1:10" x14ac:dyDescent="0.2">
      <c r="A986" s="27" t="s">
        <v>126</v>
      </c>
      <c r="B986" s="47" t="s">
        <v>837</v>
      </c>
      <c r="C986" s="27" t="s">
        <v>434</v>
      </c>
      <c r="D986" s="27" t="s">
        <v>838</v>
      </c>
      <c r="E986" s="207" t="s">
        <v>670</v>
      </c>
      <c r="F986" s="207"/>
      <c r="G986" s="46" t="s">
        <v>13</v>
      </c>
      <c r="H986" s="49">
        <v>4</v>
      </c>
      <c r="I986" s="48">
        <v>1.59</v>
      </c>
      <c r="J986" s="48">
        <v>6.36</v>
      </c>
    </row>
    <row r="987" spans="1:10" ht="25.5" x14ac:dyDescent="0.2">
      <c r="A987" s="27" t="s">
        <v>126</v>
      </c>
      <c r="B987" s="47" t="s">
        <v>839</v>
      </c>
      <c r="C987" s="27" t="s">
        <v>434</v>
      </c>
      <c r="D987" s="27" t="s">
        <v>840</v>
      </c>
      <c r="E987" s="207" t="s">
        <v>670</v>
      </c>
      <c r="F987" s="207"/>
      <c r="G987" s="46" t="s">
        <v>13</v>
      </c>
      <c r="H987" s="49">
        <v>1</v>
      </c>
      <c r="I987" s="48">
        <v>8.5299999999999994</v>
      </c>
      <c r="J987" s="48">
        <v>8.5299999999999994</v>
      </c>
    </row>
    <row r="988" spans="1:10" ht="25.5" x14ac:dyDescent="0.2">
      <c r="A988" s="27" t="s">
        <v>126</v>
      </c>
      <c r="B988" s="47" t="s">
        <v>841</v>
      </c>
      <c r="C988" s="27" t="s">
        <v>434</v>
      </c>
      <c r="D988" s="27" t="s">
        <v>842</v>
      </c>
      <c r="E988" s="207" t="s">
        <v>670</v>
      </c>
      <c r="F988" s="207"/>
      <c r="G988" s="46" t="s">
        <v>13</v>
      </c>
      <c r="H988" s="49">
        <v>1</v>
      </c>
      <c r="I988" s="48">
        <v>2.7189000000000001</v>
      </c>
      <c r="J988" s="48">
        <v>2.71</v>
      </c>
    </row>
    <row r="989" spans="1:10" x14ac:dyDescent="0.2">
      <c r="A989" s="27" t="s">
        <v>126</v>
      </c>
      <c r="B989" s="47" t="s">
        <v>843</v>
      </c>
      <c r="C989" s="27" t="s">
        <v>434</v>
      </c>
      <c r="D989" s="27" t="s">
        <v>844</v>
      </c>
      <c r="E989" s="207" t="s">
        <v>670</v>
      </c>
      <c r="F989" s="207"/>
      <c r="G989" s="46" t="s">
        <v>13</v>
      </c>
      <c r="H989" s="49">
        <v>1</v>
      </c>
      <c r="I989" s="48">
        <v>1.3456999999999999</v>
      </c>
      <c r="J989" s="48">
        <v>1.34</v>
      </c>
    </row>
    <row r="990" spans="1:10" ht="25.5" x14ac:dyDescent="0.2">
      <c r="A990" s="25"/>
      <c r="B990" s="25"/>
      <c r="C990" s="25"/>
      <c r="D990" s="25"/>
      <c r="E990" s="25" t="s">
        <v>128</v>
      </c>
      <c r="F990" s="51">
        <v>0</v>
      </c>
      <c r="G990" s="25" t="s">
        <v>129</v>
      </c>
      <c r="H990" s="51">
        <v>0</v>
      </c>
      <c r="I990" s="25" t="s">
        <v>130</v>
      </c>
      <c r="J990" s="51">
        <v>0</v>
      </c>
    </row>
    <row r="991" spans="1:10" x14ac:dyDescent="0.2">
      <c r="A991" s="25"/>
      <c r="B991" s="25"/>
      <c r="C991" s="25"/>
      <c r="D991" s="25"/>
      <c r="E991" s="25" t="s">
        <v>131</v>
      </c>
      <c r="F991" s="51">
        <v>145.38999999999999</v>
      </c>
      <c r="G991" s="25"/>
      <c r="H991" s="204" t="s">
        <v>132</v>
      </c>
      <c r="I991" s="204"/>
      <c r="J991" s="51">
        <v>726.96</v>
      </c>
    </row>
    <row r="992" spans="1:10" ht="26.25" thickBot="1" x14ac:dyDescent="0.25">
      <c r="A992" s="23"/>
      <c r="B992" s="23"/>
      <c r="C992" s="23"/>
      <c r="D992" s="23"/>
      <c r="E992" s="23"/>
      <c r="F992" s="23"/>
      <c r="G992" s="23" t="s">
        <v>300</v>
      </c>
      <c r="H992" s="50">
        <v>6</v>
      </c>
      <c r="I992" s="23" t="s">
        <v>301</v>
      </c>
      <c r="J992" s="24">
        <v>4361.76</v>
      </c>
    </row>
    <row r="993" spans="1:10" ht="15" thickTop="1" x14ac:dyDescent="0.2">
      <c r="A993" s="41"/>
      <c r="B993" s="41"/>
      <c r="C993" s="41"/>
      <c r="D993" s="41"/>
      <c r="E993" s="41"/>
      <c r="F993" s="41"/>
      <c r="G993" s="41"/>
      <c r="H993" s="41"/>
      <c r="I993" s="41"/>
      <c r="J993" s="41"/>
    </row>
    <row r="994" spans="1:10" x14ac:dyDescent="0.2">
      <c r="A994" s="30" t="s">
        <v>52</v>
      </c>
      <c r="B994" s="30"/>
      <c r="C994" s="30"/>
      <c r="D994" s="30" t="s">
        <v>65</v>
      </c>
      <c r="E994" s="30"/>
      <c r="F994" s="216"/>
      <c r="G994" s="216"/>
      <c r="H994" s="31"/>
      <c r="I994" s="30"/>
      <c r="J994" s="32">
        <v>4539.49</v>
      </c>
    </row>
    <row r="995" spans="1:10" ht="15" x14ac:dyDescent="0.2">
      <c r="A995" s="28" t="s">
        <v>53</v>
      </c>
      <c r="B995" s="39" t="s">
        <v>0</v>
      </c>
      <c r="C995" s="28" t="s">
        <v>1</v>
      </c>
      <c r="D995" s="28" t="s">
        <v>2</v>
      </c>
      <c r="E995" s="206" t="s">
        <v>123</v>
      </c>
      <c r="F995" s="206"/>
      <c r="G995" s="38" t="s">
        <v>3</v>
      </c>
      <c r="H995" s="39" t="s">
        <v>4</v>
      </c>
      <c r="I995" s="39" t="s">
        <v>5</v>
      </c>
      <c r="J995" s="39" t="s">
        <v>6</v>
      </c>
    </row>
    <row r="996" spans="1:10" x14ac:dyDescent="0.2">
      <c r="A996" s="29" t="s">
        <v>124</v>
      </c>
      <c r="B996" s="34" t="s">
        <v>559</v>
      </c>
      <c r="C996" s="29" t="s">
        <v>61</v>
      </c>
      <c r="D996" s="29" t="s">
        <v>560</v>
      </c>
      <c r="E996" s="205" t="s">
        <v>845</v>
      </c>
      <c r="F996" s="205"/>
      <c r="G996" s="33" t="s">
        <v>12</v>
      </c>
      <c r="H996" s="40">
        <v>1</v>
      </c>
      <c r="I996" s="35">
        <v>14.81</v>
      </c>
      <c r="J996" s="35">
        <v>14.81</v>
      </c>
    </row>
    <row r="997" spans="1:10" x14ac:dyDescent="0.2">
      <c r="A997" s="27" t="s">
        <v>126</v>
      </c>
      <c r="B997" s="47" t="s">
        <v>846</v>
      </c>
      <c r="C997" s="27" t="s">
        <v>61</v>
      </c>
      <c r="D997" s="27" t="s">
        <v>847</v>
      </c>
      <c r="E997" s="207" t="s">
        <v>191</v>
      </c>
      <c r="F997" s="207"/>
      <c r="G997" s="46" t="s">
        <v>135</v>
      </c>
      <c r="H997" s="49">
        <v>0.22</v>
      </c>
      <c r="I997" s="48">
        <v>26.86</v>
      </c>
      <c r="J997" s="48">
        <v>5.9</v>
      </c>
    </row>
    <row r="998" spans="1:10" x14ac:dyDescent="0.2">
      <c r="A998" s="27" t="s">
        <v>126</v>
      </c>
      <c r="B998" s="47" t="s">
        <v>848</v>
      </c>
      <c r="C998" s="27" t="s">
        <v>61</v>
      </c>
      <c r="D998" s="27" t="s">
        <v>194</v>
      </c>
      <c r="E998" s="207" t="s">
        <v>191</v>
      </c>
      <c r="F998" s="207"/>
      <c r="G998" s="46" t="s">
        <v>135</v>
      </c>
      <c r="H998" s="49">
        <v>0.44</v>
      </c>
      <c r="I998" s="48">
        <v>20.260000000000002</v>
      </c>
      <c r="J998" s="48">
        <v>8.91</v>
      </c>
    </row>
    <row r="999" spans="1:10" ht="25.5" x14ac:dyDescent="0.2">
      <c r="A999" s="25"/>
      <c r="B999" s="25"/>
      <c r="C999" s="25"/>
      <c r="D999" s="25"/>
      <c r="E999" s="25" t="s">
        <v>128</v>
      </c>
      <c r="F999" s="51">
        <v>14.81</v>
      </c>
      <c r="G999" s="25" t="s">
        <v>129</v>
      </c>
      <c r="H999" s="51">
        <v>0</v>
      </c>
      <c r="I999" s="25" t="s">
        <v>130</v>
      </c>
      <c r="J999" s="51">
        <v>14.81</v>
      </c>
    </row>
    <row r="1000" spans="1:10" x14ac:dyDescent="0.2">
      <c r="A1000" s="25"/>
      <c r="B1000" s="25"/>
      <c r="C1000" s="25"/>
      <c r="D1000" s="25"/>
      <c r="E1000" s="25" t="s">
        <v>131</v>
      </c>
      <c r="F1000" s="51">
        <v>3.7</v>
      </c>
      <c r="G1000" s="25"/>
      <c r="H1000" s="204" t="s">
        <v>132</v>
      </c>
      <c r="I1000" s="204"/>
      <c r="J1000" s="51">
        <v>18.510000000000002</v>
      </c>
    </row>
    <row r="1001" spans="1:10" ht="26.25" thickBot="1" x14ac:dyDescent="0.25">
      <c r="A1001" s="23"/>
      <c r="B1001" s="23"/>
      <c r="C1001" s="23"/>
      <c r="D1001" s="23"/>
      <c r="E1001" s="23"/>
      <c r="F1001" s="23"/>
      <c r="G1001" s="23" t="s">
        <v>300</v>
      </c>
      <c r="H1001" s="50">
        <v>53.17</v>
      </c>
      <c r="I1001" s="23" t="s">
        <v>301</v>
      </c>
      <c r="J1001" s="24">
        <v>984.17</v>
      </c>
    </row>
    <row r="1002" spans="1:10" ht="15" thickTop="1" x14ac:dyDescent="0.2">
      <c r="A1002" s="41"/>
      <c r="B1002" s="41"/>
      <c r="C1002" s="41"/>
      <c r="D1002" s="41"/>
      <c r="E1002" s="41"/>
      <c r="F1002" s="41"/>
      <c r="G1002" s="41"/>
      <c r="H1002" s="41"/>
      <c r="I1002" s="41"/>
      <c r="J1002" s="41"/>
    </row>
    <row r="1003" spans="1:10" ht="15" x14ac:dyDescent="0.2">
      <c r="A1003" s="28" t="s">
        <v>54</v>
      </c>
      <c r="B1003" s="39" t="s">
        <v>0</v>
      </c>
      <c r="C1003" s="28" t="s">
        <v>1</v>
      </c>
      <c r="D1003" s="28" t="s">
        <v>2</v>
      </c>
      <c r="E1003" s="206" t="s">
        <v>123</v>
      </c>
      <c r="F1003" s="206"/>
      <c r="G1003" s="38" t="s">
        <v>3</v>
      </c>
      <c r="H1003" s="39" t="s">
        <v>4</v>
      </c>
      <c r="I1003" s="39" t="s">
        <v>5</v>
      </c>
      <c r="J1003" s="39" t="s">
        <v>6</v>
      </c>
    </row>
    <row r="1004" spans="1:10" x14ac:dyDescent="0.2">
      <c r="A1004" s="29" t="s">
        <v>124</v>
      </c>
      <c r="B1004" s="34" t="s">
        <v>64</v>
      </c>
      <c r="C1004" s="29" t="s">
        <v>18</v>
      </c>
      <c r="D1004" s="29" t="s">
        <v>329</v>
      </c>
      <c r="E1004" s="205" t="s">
        <v>245</v>
      </c>
      <c r="F1004" s="205"/>
      <c r="G1004" s="33" t="s">
        <v>12</v>
      </c>
      <c r="H1004" s="40">
        <v>1</v>
      </c>
      <c r="I1004" s="35">
        <v>7.81</v>
      </c>
      <c r="J1004" s="35">
        <v>7.81</v>
      </c>
    </row>
    <row r="1005" spans="1:10" ht="25.5" x14ac:dyDescent="0.2">
      <c r="A1005" s="26" t="s">
        <v>134</v>
      </c>
      <c r="B1005" s="43" t="s">
        <v>185</v>
      </c>
      <c r="C1005" s="26" t="s">
        <v>18</v>
      </c>
      <c r="D1005" s="26" t="s">
        <v>186</v>
      </c>
      <c r="E1005" s="211" t="s">
        <v>187</v>
      </c>
      <c r="F1005" s="211"/>
      <c r="G1005" s="42" t="s">
        <v>188</v>
      </c>
      <c r="H1005" s="45">
        <v>0.4</v>
      </c>
      <c r="I1005" s="44">
        <v>3.73</v>
      </c>
      <c r="J1005" s="44">
        <v>1.49</v>
      </c>
    </row>
    <row r="1006" spans="1:10" ht="25.5" x14ac:dyDescent="0.2">
      <c r="A1006" s="26" t="s">
        <v>134</v>
      </c>
      <c r="B1006" s="43" t="s">
        <v>189</v>
      </c>
      <c r="C1006" s="26" t="s">
        <v>18</v>
      </c>
      <c r="D1006" s="26" t="s">
        <v>190</v>
      </c>
      <c r="E1006" s="211" t="s">
        <v>187</v>
      </c>
      <c r="F1006" s="211"/>
      <c r="G1006" s="42" t="s">
        <v>188</v>
      </c>
      <c r="H1006" s="45">
        <v>0.04</v>
      </c>
      <c r="I1006" s="44">
        <v>3.63</v>
      </c>
      <c r="J1006" s="44">
        <v>0.14000000000000001</v>
      </c>
    </row>
    <row r="1007" spans="1:10" x14ac:dyDescent="0.2">
      <c r="A1007" s="27" t="s">
        <v>126</v>
      </c>
      <c r="B1007" s="47" t="s">
        <v>192</v>
      </c>
      <c r="C1007" s="27" t="s">
        <v>14</v>
      </c>
      <c r="D1007" s="27" t="s">
        <v>591</v>
      </c>
      <c r="E1007" s="207" t="s">
        <v>191</v>
      </c>
      <c r="F1007" s="207"/>
      <c r="G1007" s="46" t="s">
        <v>135</v>
      </c>
      <c r="H1007" s="49">
        <v>0.04</v>
      </c>
      <c r="I1007" s="48">
        <v>19.2</v>
      </c>
      <c r="J1007" s="48">
        <v>0.76</v>
      </c>
    </row>
    <row r="1008" spans="1:10" x14ac:dyDescent="0.2">
      <c r="A1008" s="27" t="s">
        <v>126</v>
      </c>
      <c r="B1008" s="47" t="s">
        <v>193</v>
      </c>
      <c r="C1008" s="27" t="s">
        <v>14</v>
      </c>
      <c r="D1008" s="27" t="s">
        <v>590</v>
      </c>
      <c r="E1008" s="207" t="s">
        <v>191</v>
      </c>
      <c r="F1008" s="207"/>
      <c r="G1008" s="46" t="s">
        <v>135</v>
      </c>
      <c r="H1008" s="49">
        <v>0.4</v>
      </c>
      <c r="I1008" s="48">
        <v>13.57</v>
      </c>
      <c r="J1008" s="48">
        <v>5.42</v>
      </c>
    </row>
    <row r="1009" spans="1:10" ht="25.5" x14ac:dyDescent="0.2">
      <c r="A1009" s="25"/>
      <c r="B1009" s="25"/>
      <c r="C1009" s="25"/>
      <c r="D1009" s="25"/>
      <c r="E1009" s="25" t="s">
        <v>128</v>
      </c>
      <c r="F1009" s="51">
        <v>6.18</v>
      </c>
      <c r="G1009" s="25" t="s">
        <v>129</v>
      </c>
      <c r="H1009" s="51">
        <v>0</v>
      </c>
      <c r="I1009" s="25" t="s">
        <v>130</v>
      </c>
      <c r="J1009" s="51">
        <v>6.18</v>
      </c>
    </row>
    <row r="1010" spans="1:10" x14ac:dyDescent="0.2">
      <c r="A1010" s="25"/>
      <c r="B1010" s="25"/>
      <c r="C1010" s="25"/>
      <c r="D1010" s="25"/>
      <c r="E1010" s="25" t="s">
        <v>131</v>
      </c>
      <c r="F1010" s="51">
        <v>1.95</v>
      </c>
      <c r="G1010" s="25"/>
      <c r="H1010" s="204" t="s">
        <v>132</v>
      </c>
      <c r="I1010" s="204"/>
      <c r="J1010" s="51">
        <v>9.76</v>
      </c>
    </row>
    <row r="1011" spans="1:10" ht="26.25" thickBot="1" x14ac:dyDescent="0.25">
      <c r="A1011" s="23"/>
      <c r="B1011" s="23"/>
      <c r="C1011" s="23"/>
      <c r="D1011" s="23"/>
      <c r="E1011" s="23"/>
      <c r="F1011" s="23"/>
      <c r="G1011" s="23" t="s">
        <v>300</v>
      </c>
      <c r="H1011" s="50">
        <v>138.02000000000001</v>
      </c>
      <c r="I1011" s="23" t="s">
        <v>301</v>
      </c>
      <c r="J1011" s="24">
        <v>1347.07</v>
      </c>
    </row>
    <row r="1012" spans="1:10" ht="15" thickTop="1" x14ac:dyDescent="0.2">
      <c r="A1012" s="41"/>
      <c r="B1012" s="41"/>
      <c r="C1012" s="41"/>
      <c r="D1012" s="41"/>
      <c r="E1012" s="41"/>
      <c r="F1012" s="41"/>
      <c r="G1012" s="41"/>
      <c r="H1012" s="41"/>
      <c r="I1012" s="41"/>
      <c r="J1012" s="41"/>
    </row>
    <row r="1013" spans="1:10" ht="15" x14ac:dyDescent="0.2">
      <c r="A1013" s="28" t="s">
        <v>56</v>
      </c>
      <c r="B1013" s="39" t="s">
        <v>0</v>
      </c>
      <c r="C1013" s="28" t="s">
        <v>1</v>
      </c>
      <c r="D1013" s="28" t="s">
        <v>2</v>
      </c>
      <c r="E1013" s="206" t="s">
        <v>123</v>
      </c>
      <c r="F1013" s="206"/>
      <c r="G1013" s="38" t="s">
        <v>3</v>
      </c>
      <c r="H1013" s="39" t="s">
        <v>4</v>
      </c>
      <c r="I1013" s="39" t="s">
        <v>5</v>
      </c>
      <c r="J1013" s="39" t="s">
        <v>6</v>
      </c>
    </row>
    <row r="1014" spans="1:10" x14ac:dyDescent="0.2">
      <c r="A1014" s="29" t="s">
        <v>124</v>
      </c>
      <c r="B1014" s="34" t="s">
        <v>561</v>
      </c>
      <c r="C1014" s="29" t="s">
        <v>18</v>
      </c>
      <c r="D1014" s="29" t="s">
        <v>562</v>
      </c>
      <c r="E1014" s="205" t="s">
        <v>849</v>
      </c>
      <c r="F1014" s="205"/>
      <c r="G1014" s="33" t="s">
        <v>12</v>
      </c>
      <c r="H1014" s="40">
        <v>1</v>
      </c>
      <c r="I1014" s="35">
        <v>5.52</v>
      </c>
      <c r="J1014" s="35">
        <v>5.52</v>
      </c>
    </row>
    <row r="1015" spans="1:10" ht="25.5" x14ac:dyDescent="0.2">
      <c r="A1015" s="26" t="s">
        <v>134</v>
      </c>
      <c r="B1015" s="43" t="s">
        <v>185</v>
      </c>
      <c r="C1015" s="26" t="s">
        <v>18</v>
      </c>
      <c r="D1015" s="26" t="s">
        <v>186</v>
      </c>
      <c r="E1015" s="211" t="s">
        <v>187</v>
      </c>
      <c r="F1015" s="211"/>
      <c r="G1015" s="42" t="s">
        <v>188</v>
      </c>
      <c r="H1015" s="45">
        <v>0.2</v>
      </c>
      <c r="I1015" s="44">
        <v>3.73</v>
      </c>
      <c r="J1015" s="44">
        <v>0.74</v>
      </c>
    </row>
    <row r="1016" spans="1:10" x14ac:dyDescent="0.2">
      <c r="A1016" s="27" t="s">
        <v>126</v>
      </c>
      <c r="B1016" s="47" t="s">
        <v>850</v>
      </c>
      <c r="C1016" s="27" t="s">
        <v>14</v>
      </c>
      <c r="D1016" s="27" t="s">
        <v>851</v>
      </c>
      <c r="E1016" s="207" t="s">
        <v>139</v>
      </c>
      <c r="F1016" s="207"/>
      <c r="G1016" s="46" t="s">
        <v>12</v>
      </c>
      <c r="H1016" s="49">
        <v>1.1000000000000001</v>
      </c>
      <c r="I1016" s="48">
        <v>1.89</v>
      </c>
      <c r="J1016" s="48">
        <v>2.0699999999999998</v>
      </c>
    </row>
    <row r="1017" spans="1:10" x14ac:dyDescent="0.2">
      <c r="A1017" s="27" t="s">
        <v>126</v>
      </c>
      <c r="B1017" s="47" t="s">
        <v>193</v>
      </c>
      <c r="C1017" s="27" t="s">
        <v>14</v>
      </c>
      <c r="D1017" s="27" t="s">
        <v>590</v>
      </c>
      <c r="E1017" s="207" t="s">
        <v>191</v>
      </c>
      <c r="F1017" s="207"/>
      <c r="G1017" s="46" t="s">
        <v>135</v>
      </c>
      <c r="H1017" s="49">
        <v>0.2</v>
      </c>
      <c r="I1017" s="48">
        <v>13.57</v>
      </c>
      <c r="J1017" s="48">
        <v>2.71</v>
      </c>
    </row>
    <row r="1018" spans="1:10" ht="25.5" x14ac:dyDescent="0.2">
      <c r="A1018" s="25"/>
      <c r="B1018" s="25"/>
      <c r="C1018" s="25"/>
      <c r="D1018" s="25"/>
      <c r="E1018" s="25" t="s">
        <v>128</v>
      </c>
      <c r="F1018" s="51">
        <v>2.71</v>
      </c>
      <c r="G1018" s="25" t="s">
        <v>129</v>
      </c>
      <c r="H1018" s="51">
        <v>0</v>
      </c>
      <c r="I1018" s="25" t="s">
        <v>130</v>
      </c>
      <c r="J1018" s="51">
        <v>2.71</v>
      </c>
    </row>
    <row r="1019" spans="1:10" x14ac:dyDescent="0.2">
      <c r="A1019" s="25"/>
      <c r="B1019" s="25"/>
      <c r="C1019" s="25"/>
      <c r="D1019" s="25"/>
      <c r="E1019" s="25" t="s">
        <v>131</v>
      </c>
      <c r="F1019" s="51">
        <v>1.38</v>
      </c>
      <c r="G1019" s="25"/>
      <c r="H1019" s="204" t="s">
        <v>132</v>
      </c>
      <c r="I1019" s="204"/>
      <c r="J1019" s="51">
        <v>6.9</v>
      </c>
    </row>
    <row r="1020" spans="1:10" ht="26.25" thickBot="1" x14ac:dyDescent="0.25">
      <c r="A1020" s="23"/>
      <c r="B1020" s="23"/>
      <c r="C1020" s="23"/>
      <c r="D1020" s="23"/>
      <c r="E1020" s="23"/>
      <c r="F1020" s="23"/>
      <c r="G1020" s="23" t="s">
        <v>300</v>
      </c>
      <c r="H1020" s="50">
        <v>55</v>
      </c>
      <c r="I1020" s="23" t="s">
        <v>301</v>
      </c>
      <c r="J1020" s="24">
        <v>379.5</v>
      </c>
    </row>
    <row r="1021" spans="1:10" ht="15" thickTop="1" x14ac:dyDescent="0.2">
      <c r="A1021" s="41"/>
      <c r="B1021" s="41"/>
      <c r="C1021" s="41"/>
      <c r="D1021" s="41"/>
      <c r="E1021" s="41"/>
      <c r="F1021" s="41"/>
      <c r="G1021" s="41"/>
      <c r="H1021" s="41"/>
      <c r="I1021" s="41"/>
      <c r="J1021" s="41"/>
    </row>
    <row r="1022" spans="1:10" ht="15" x14ac:dyDescent="0.2">
      <c r="A1022" s="28" t="s">
        <v>563</v>
      </c>
      <c r="B1022" s="39" t="s">
        <v>0</v>
      </c>
      <c r="C1022" s="28" t="s">
        <v>1</v>
      </c>
      <c r="D1022" s="28" t="s">
        <v>2</v>
      </c>
      <c r="E1022" s="206" t="s">
        <v>123</v>
      </c>
      <c r="F1022" s="206"/>
      <c r="G1022" s="38" t="s">
        <v>3</v>
      </c>
      <c r="H1022" s="39" t="s">
        <v>4</v>
      </c>
      <c r="I1022" s="39" t="s">
        <v>5</v>
      </c>
      <c r="J1022" s="39" t="s">
        <v>6</v>
      </c>
    </row>
    <row r="1023" spans="1:10" x14ac:dyDescent="0.2">
      <c r="A1023" s="29" t="s">
        <v>124</v>
      </c>
      <c r="B1023" s="34" t="s">
        <v>564</v>
      </c>
      <c r="C1023" s="29" t="s">
        <v>565</v>
      </c>
      <c r="D1023" s="29" t="s">
        <v>566</v>
      </c>
      <c r="E1023" s="205">
        <v>5505</v>
      </c>
      <c r="F1023" s="205"/>
      <c r="G1023" s="33" t="s">
        <v>12</v>
      </c>
      <c r="H1023" s="40">
        <v>1</v>
      </c>
      <c r="I1023" s="35">
        <v>26.6</v>
      </c>
      <c r="J1023" s="35">
        <v>26.6</v>
      </c>
    </row>
    <row r="1024" spans="1:10" ht="25.5" x14ac:dyDescent="0.2">
      <c r="A1024" s="26" t="s">
        <v>134</v>
      </c>
      <c r="B1024" s="43" t="s">
        <v>852</v>
      </c>
      <c r="C1024" s="26" t="s">
        <v>565</v>
      </c>
      <c r="D1024" s="26" t="s">
        <v>853</v>
      </c>
      <c r="E1024" s="211">
        <v>1507</v>
      </c>
      <c r="F1024" s="211"/>
      <c r="G1024" s="42" t="s">
        <v>12</v>
      </c>
      <c r="H1024" s="45">
        <v>0.25</v>
      </c>
      <c r="I1024" s="44">
        <v>14.56</v>
      </c>
      <c r="J1024" s="44">
        <v>3.64</v>
      </c>
    </row>
    <row r="1025" spans="1:10" x14ac:dyDescent="0.2">
      <c r="A1025" s="27" t="s">
        <v>126</v>
      </c>
      <c r="B1025" s="47" t="s">
        <v>854</v>
      </c>
      <c r="C1025" s="27" t="s">
        <v>565</v>
      </c>
      <c r="D1025" s="27" t="s">
        <v>855</v>
      </c>
      <c r="E1025" s="207" t="s">
        <v>191</v>
      </c>
      <c r="F1025" s="207"/>
      <c r="G1025" s="46" t="s">
        <v>135</v>
      </c>
      <c r="H1025" s="49">
        <v>0.2</v>
      </c>
      <c r="I1025" s="48">
        <v>25.35</v>
      </c>
      <c r="J1025" s="48">
        <v>5.07</v>
      </c>
    </row>
    <row r="1026" spans="1:10" x14ac:dyDescent="0.2">
      <c r="A1026" s="27" t="s">
        <v>126</v>
      </c>
      <c r="B1026" s="47" t="s">
        <v>856</v>
      </c>
      <c r="C1026" s="27" t="s">
        <v>565</v>
      </c>
      <c r="D1026" s="27" t="s">
        <v>194</v>
      </c>
      <c r="E1026" s="207" t="s">
        <v>191</v>
      </c>
      <c r="F1026" s="207"/>
      <c r="G1026" s="46" t="s">
        <v>135</v>
      </c>
      <c r="H1026" s="49">
        <v>0.2</v>
      </c>
      <c r="I1026" s="48">
        <v>16.5</v>
      </c>
      <c r="J1026" s="48">
        <v>3.3</v>
      </c>
    </row>
    <row r="1027" spans="1:10" x14ac:dyDescent="0.2">
      <c r="A1027" s="27" t="s">
        <v>126</v>
      </c>
      <c r="B1027" s="47" t="s">
        <v>857</v>
      </c>
      <c r="C1027" s="27" t="s">
        <v>565</v>
      </c>
      <c r="D1027" s="27" t="s">
        <v>858</v>
      </c>
      <c r="E1027" s="207" t="s">
        <v>139</v>
      </c>
      <c r="F1027" s="207"/>
      <c r="G1027" s="46" t="s">
        <v>43</v>
      </c>
      <c r="H1027" s="49">
        <v>0.78800000000000003</v>
      </c>
      <c r="I1027" s="48">
        <v>8.19</v>
      </c>
      <c r="J1027" s="48">
        <v>6.45</v>
      </c>
    </row>
    <row r="1028" spans="1:10" x14ac:dyDescent="0.2">
      <c r="A1028" s="27" t="s">
        <v>126</v>
      </c>
      <c r="B1028" s="47" t="s">
        <v>859</v>
      </c>
      <c r="C1028" s="27" t="s">
        <v>565</v>
      </c>
      <c r="D1028" s="27" t="s">
        <v>860</v>
      </c>
      <c r="E1028" s="207" t="s">
        <v>139</v>
      </c>
      <c r="F1028" s="207"/>
      <c r="G1028" s="46" t="s">
        <v>12</v>
      </c>
      <c r="H1028" s="49">
        <v>0.27500000000000002</v>
      </c>
      <c r="I1028" s="48">
        <v>26.16</v>
      </c>
      <c r="J1028" s="48">
        <v>7.19</v>
      </c>
    </row>
    <row r="1029" spans="1:10" x14ac:dyDescent="0.2">
      <c r="A1029" s="27" t="s">
        <v>126</v>
      </c>
      <c r="B1029" s="47" t="s">
        <v>861</v>
      </c>
      <c r="C1029" s="27" t="s">
        <v>565</v>
      </c>
      <c r="D1029" s="27" t="s">
        <v>862</v>
      </c>
      <c r="E1029" s="207" t="s">
        <v>139</v>
      </c>
      <c r="F1029" s="207"/>
      <c r="G1029" s="46" t="s">
        <v>30</v>
      </c>
      <c r="H1029" s="49">
        <v>0.05</v>
      </c>
      <c r="I1029" s="48">
        <v>19</v>
      </c>
      <c r="J1029" s="48">
        <v>0.95</v>
      </c>
    </row>
    <row r="1030" spans="1:10" ht="25.5" x14ac:dyDescent="0.2">
      <c r="A1030" s="25"/>
      <c r="B1030" s="25"/>
      <c r="C1030" s="25"/>
      <c r="D1030" s="25"/>
      <c r="E1030" s="25" t="s">
        <v>128</v>
      </c>
      <c r="F1030" s="51">
        <v>11.1</v>
      </c>
      <c r="G1030" s="25" t="s">
        <v>129</v>
      </c>
      <c r="H1030" s="51">
        <v>0</v>
      </c>
      <c r="I1030" s="25" t="s">
        <v>130</v>
      </c>
      <c r="J1030" s="51">
        <v>11.1</v>
      </c>
    </row>
    <row r="1031" spans="1:10" x14ac:dyDescent="0.2">
      <c r="A1031" s="25"/>
      <c r="B1031" s="25"/>
      <c r="C1031" s="25"/>
      <c r="D1031" s="25"/>
      <c r="E1031" s="25" t="s">
        <v>131</v>
      </c>
      <c r="F1031" s="51">
        <v>6.65</v>
      </c>
      <c r="G1031" s="25"/>
      <c r="H1031" s="204" t="s">
        <v>132</v>
      </c>
      <c r="I1031" s="204"/>
      <c r="J1031" s="51">
        <v>33.25</v>
      </c>
    </row>
    <row r="1032" spans="1:10" ht="26.25" thickBot="1" x14ac:dyDescent="0.25">
      <c r="A1032" s="23"/>
      <c r="B1032" s="23"/>
      <c r="C1032" s="23"/>
      <c r="D1032" s="23"/>
      <c r="E1032" s="23"/>
      <c r="F1032" s="23"/>
      <c r="G1032" s="23" t="s">
        <v>300</v>
      </c>
      <c r="H1032" s="50">
        <v>55</v>
      </c>
      <c r="I1032" s="23" t="s">
        <v>301</v>
      </c>
      <c r="J1032" s="24">
        <v>1828.75</v>
      </c>
    </row>
    <row r="1033" spans="1:10" ht="15" thickTop="1" x14ac:dyDescent="0.2">
      <c r="A1033" s="41"/>
      <c r="B1033" s="41"/>
      <c r="C1033" s="41"/>
      <c r="D1033" s="41"/>
      <c r="E1033" s="41"/>
      <c r="F1033" s="41"/>
      <c r="G1033" s="41"/>
      <c r="H1033" s="41"/>
      <c r="I1033" s="41"/>
      <c r="J1033" s="41"/>
    </row>
    <row r="1034" spans="1:10" x14ac:dyDescent="0.2">
      <c r="A1034" s="30" t="s">
        <v>57</v>
      </c>
      <c r="B1034" s="30"/>
      <c r="C1034" s="30"/>
      <c r="D1034" s="30" t="s">
        <v>567</v>
      </c>
      <c r="E1034" s="30"/>
      <c r="F1034" s="216"/>
      <c r="G1034" s="216"/>
      <c r="H1034" s="31"/>
      <c r="I1034" s="30"/>
      <c r="J1034" s="32">
        <v>2724.26</v>
      </c>
    </row>
    <row r="1035" spans="1:10" ht="15" x14ac:dyDescent="0.2">
      <c r="A1035" s="28" t="s">
        <v>58</v>
      </c>
      <c r="B1035" s="39" t="s">
        <v>0</v>
      </c>
      <c r="C1035" s="28" t="s">
        <v>1</v>
      </c>
      <c r="D1035" s="28" t="s">
        <v>2</v>
      </c>
      <c r="E1035" s="206" t="s">
        <v>123</v>
      </c>
      <c r="F1035" s="206"/>
      <c r="G1035" s="38" t="s">
        <v>3</v>
      </c>
      <c r="H1035" s="39" t="s">
        <v>4</v>
      </c>
      <c r="I1035" s="39" t="s">
        <v>5</v>
      </c>
      <c r="J1035" s="39" t="s">
        <v>6</v>
      </c>
    </row>
    <row r="1036" spans="1:10" ht="25.5" x14ac:dyDescent="0.2">
      <c r="A1036" s="29" t="s">
        <v>124</v>
      </c>
      <c r="B1036" s="34" t="s">
        <v>568</v>
      </c>
      <c r="C1036" s="29" t="s">
        <v>151</v>
      </c>
      <c r="D1036" s="29" t="s">
        <v>569</v>
      </c>
      <c r="E1036" s="205" t="s">
        <v>863</v>
      </c>
      <c r="F1036" s="205"/>
      <c r="G1036" s="33" t="s">
        <v>25</v>
      </c>
      <c r="H1036" s="40">
        <v>1</v>
      </c>
      <c r="I1036" s="35">
        <v>68.67</v>
      </c>
      <c r="J1036" s="35">
        <v>68.67</v>
      </c>
    </row>
    <row r="1037" spans="1:10" ht="25.5" x14ac:dyDescent="0.2">
      <c r="A1037" s="26" t="s">
        <v>134</v>
      </c>
      <c r="B1037" s="43" t="s">
        <v>864</v>
      </c>
      <c r="C1037" s="26" t="s">
        <v>14</v>
      </c>
      <c r="D1037" s="26" t="s">
        <v>865</v>
      </c>
      <c r="E1037" s="211" t="s">
        <v>133</v>
      </c>
      <c r="F1037" s="211"/>
      <c r="G1037" s="42" t="s">
        <v>135</v>
      </c>
      <c r="H1037" s="45">
        <v>0.215</v>
      </c>
      <c r="I1037" s="44">
        <v>27.81</v>
      </c>
      <c r="J1037" s="44">
        <v>5.97</v>
      </c>
    </row>
    <row r="1038" spans="1:10" ht="25.5" x14ac:dyDescent="0.2">
      <c r="A1038" s="26" t="s">
        <v>134</v>
      </c>
      <c r="B1038" s="43" t="s">
        <v>141</v>
      </c>
      <c r="C1038" s="26" t="s">
        <v>14</v>
      </c>
      <c r="D1038" s="26" t="s">
        <v>142</v>
      </c>
      <c r="E1038" s="211" t="s">
        <v>133</v>
      </c>
      <c r="F1038" s="211"/>
      <c r="G1038" s="42" t="s">
        <v>135</v>
      </c>
      <c r="H1038" s="45">
        <v>1.7769999999999999</v>
      </c>
      <c r="I1038" s="44">
        <v>19.3</v>
      </c>
      <c r="J1038" s="44">
        <v>34.29</v>
      </c>
    </row>
    <row r="1039" spans="1:10" x14ac:dyDescent="0.2">
      <c r="A1039" s="27" t="s">
        <v>126</v>
      </c>
      <c r="B1039" s="47" t="s">
        <v>866</v>
      </c>
      <c r="C1039" s="27" t="s">
        <v>151</v>
      </c>
      <c r="D1039" s="27" t="s">
        <v>867</v>
      </c>
      <c r="E1039" s="207" t="s">
        <v>139</v>
      </c>
      <c r="F1039" s="207"/>
      <c r="G1039" s="46" t="s">
        <v>135</v>
      </c>
      <c r="H1039" s="49">
        <v>0.22</v>
      </c>
      <c r="I1039" s="48">
        <v>129.15</v>
      </c>
      <c r="J1039" s="48">
        <v>28.41</v>
      </c>
    </row>
    <row r="1040" spans="1:10" ht="25.5" x14ac:dyDescent="0.2">
      <c r="A1040" s="25"/>
      <c r="B1040" s="25"/>
      <c r="C1040" s="25"/>
      <c r="D1040" s="25"/>
      <c r="E1040" s="25" t="s">
        <v>128</v>
      </c>
      <c r="F1040" s="51">
        <v>29.66</v>
      </c>
      <c r="G1040" s="25" t="s">
        <v>129</v>
      </c>
      <c r="H1040" s="51">
        <v>0</v>
      </c>
      <c r="I1040" s="25" t="s">
        <v>130</v>
      </c>
      <c r="J1040" s="51">
        <v>29.66</v>
      </c>
    </row>
    <row r="1041" spans="1:10" x14ac:dyDescent="0.2">
      <c r="A1041" s="25"/>
      <c r="B1041" s="25"/>
      <c r="C1041" s="25"/>
      <c r="D1041" s="25"/>
      <c r="E1041" s="25" t="s">
        <v>131</v>
      </c>
      <c r="F1041" s="51">
        <v>17.16</v>
      </c>
      <c r="G1041" s="25"/>
      <c r="H1041" s="204" t="s">
        <v>132</v>
      </c>
      <c r="I1041" s="204"/>
      <c r="J1041" s="51">
        <v>85.83</v>
      </c>
    </row>
    <row r="1042" spans="1:10" ht="26.25" thickBot="1" x14ac:dyDescent="0.25">
      <c r="A1042" s="23"/>
      <c r="B1042" s="23"/>
      <c r="C1042" s="23"/>
      <c r="D1042" s="23"/>
      <c r="E1042" s="23"/>
      <c r="F1042" s="23"/>
      <c r="G1042" s="23" t="s">
        <v>300</v>
      </c>
      <c r="H1042" s="50">
        <v>25.3</v>
      </c>
      <c r="I1042" s="23" t="s">
        <v>301</v>
      </c>
      <c r="J1042" s="24">
        <v>2171.4899999999998</v>
      </c>
    </row>
    <row r="1043" spans="1:10" ht="15" thickTop="1" x14ac:dyDescent="0.2">
      <c r="A1043" s="41"/>
      <c r="B1043" s="41"/>
      <c r="C1043" s="41"/>
      <c r="D1043" s="41"/>
      <c r="E1043" s="41"/>
      <c r="F1043" s="41"/>
      <c r="G1043" s="41"/>
      <c r="H1043" s="41"/>
      <c r="I1043" s="41"/>
      <c r="J1043" s="41"/>
    </row>
    <row r="1044" spans="1:10" ht="15" x14ac:dyDescent="0.2">
      <c r="A1044" s="28" t="s">
        <v>59</v>
      </c>
      <c r="B1044" s="39" t="s">
        <v>0</v>
      </c>
      <c r="C1044" s="28" t="s">
        <v>1</v>
      </c>
      <c r="D1044" s="28" t="s">
        <v>2</v>
      </c>
      <c r="E1044" s="206" t="s">
        <v>123</v>
      </c>
      <c r="F1044" s="206"/>
      <c r="G1044" s="38" t="s">
        <v>3</v>
      </c>
      <c r="H1044" s="39" t="s">
        <v>4</v>
      </c>
      <c r="I1044" s="39" t="s">
        <v>5</v>
      </c>
      <c r="J1044" s="39" t="s">
        <v>6</v>
      </c>
    </row>
    <row r="1045" spans="1:10" x14ac:dyDescent="0.2">
      <c r="A1045" s="29" t="s">
        <v>124</v>
      </c>
      <c r="B1045" s="34" t="s">
        <v>570</v>
      </c>
      <c r="C1045" s="29" t="s">
        <v>14</v>
      </c>
      <c r="D1045" s="29" t="s">
        <v>571</v>
      </c>
      <c r="E1045" s="205" t="s">
        <v>133</v>
      </c>
      <c r="F1045" s="205"/>
      <c r="G1045" s="33" t="s">
        <v>12</v>
      </c>
      <c r="H1045" s="40">
        <v>1</v>
      </c>
      <c r="I1045" s="35">
        <v>3.55</v>
      </c>
      <c r="J1045" s="35">
        <v>3.55</v>
      </c>
    </row>
    <row r="1046" spans="1:10" ht="25.5" x14ac:dyDescent="0.2">
      <c r="A1046" s="26" t="s">
        <v>134</v>
      </c>
      <c r="B1046" s="43" t="s">
        <v>141</v>
      </c>
      <c r="C1046" s="26" t="s">
        <v>14</v>
      </c>
      <c r="D1046" s="26" t="s">
        <v>142</v>
      </c>
      <c r="E1046" s="211" t="s">
        <v>133</v>
      </c>
      <c r="F1046" s="211"/>
      <c r="G1046" s="42" t="s">
        <v>135</v>
      </c>
      <c r="H1046" s="45">
        <v>0.14000000000000001</v>
      </c>
      <c r="I1046" s="44">
        <v>19.3</v>
      </c>
      <c r="J1046" s="44">
        <v>2.7</v>
      </c>
    </row>
    <row r="1047" spans="1:10" ht="25.5" x14ac:dyDescent="0.2">
      <c r="A1047" s="27" t="s">
        <v>126</v>
      </c>
      <c r="B1047" s="47" t="s">
        <v>868</v>
      </c>
      <c r="C1047" s="27" t="s">
        <v>14</v>
      </c>
      <c r="D1047" s="27" t="s">
        <v>869</v>
      </c>
      <c r="E1047" s="207" t="s">
        <v>139</v>
      </c>
      <c r="F1047" s="207"/>
      <c r="G1047" s="46" t="s">
        <v>170</v>
      </c>
      <c r="H1047" s="49">
        <v>0.05</v>
      </c>
      <c r="I1047" s="48">
        <v>17.16</v>
      </c>
      <c r="J1047" s="48">
        <v>0.85</v>
      </c>
    </row>
    <row r="1048" spans="1:10" ht="25.5" x14ac:dyDescent="0.2">
      <c r="A1048" s="25"/>
      <c r="B1048" s="25"/>
      <c r="C1048" s="25"/>
      <c r="D1048" s="25"/>
      <c r="E1048" s="25" t="s">
        <v>128</v>
      </c>
      <c r="F1048" s="51">
        <v>1.94</v>
      </c>
      <c r="G1048" s="25" t="s">
        <v>129</v>
      </c>
      <c r="H1048" s="51">
        <v>0</v>
      </c>
      <c r="I1048" s="25" t="s">
        <v>130</v>
      </c>
      <c r="J1048" s="51">
        <v>1.94</v>
      </c>
    </row>
    <row r="1049" spans="1:10" x14ac:dyDescent="0.2">
      <c r="A1049" s="25"/>
      <c r="B1049" s="25"/>
      <c r="C1049" s="25"/>
      <c r="D1049" s="25"/>
      <c r="E1049" s="25" t="s">
        <v>131</v>
      </c>
      <c r="F1049" s="51">
        <v>0.88</v>
      </c>
      <c r="G1049" s="25"/>
      <c r="H1049" s="204" t="s">
        <v>132</v>
      </c>
      <c r="I1049" s="204"/>
      <c r="J1049" s="51">
        <v>4.43</v>
      </c>
    </row>
    <row r="1050" spans="1:10" ht="26.25" thickBot="1" x14ac:dyDescent="0.25">
      <c r="A1050" s="23"/>
      <c r="B1050" s="23"/>
      <c r="C1050" s="23"/>
      <c r="D1050" s="23"/>
      <c r="E1050" s="23"/>
      <c r="F1050" s="23"/>
      <c r="G1050" s="23" t="s">
        <v>300</v>
      </c>
      <c r="H1050" s="50">
        <v>124.78</v>
      </c>
      <c r="I1050" s="23" t="s">
        <v>301</v>
      </c>
      <c r="J1050" s="24">
        <v>552.77</v>
      </c>
    </row>
    <row r="1051" spans="1:10" ht="15" thickTop="1" x14ac:dyDescent="0.2">
      <c r="A1051" s="41"/>
      <c r="B1051" s="41"/>
      <c r="C1051" s="41"/>
      <c r="D1051" s="41"/>
      <c r="E1051" s="41"/>
      <c r="F1051" s="41"/>
      <c r="G1051" s="41"/>
      <c r="H1051" s="41"/>
      <c r="I1051" s="41"/>
      <c r="J1051" s="41"/>
    </row>
    <row r="1052" spans="1:10" x14ac:dyDescent="0.2">
      <c r="A1052" s="37"/>
      <c r="B1052" s="37"/>
      <c r="C1052" s="37"/>
      <c r="D1052" s="37"/>
      <c r="E1052" s="37"/>
      <c r="F1052" s="37"/>
      <c r="G1052" s="37"/>
      <c r="H1052" s="37"/>
      <c r="I1052" s="37"/>
      <c r="J1052" s="37"/>
    </row>
    <row r="1053" spans="1:10" x14ac:dyDescent="0.2">
      <c r="A1053" s="213"/>
      <c r="B1053" s="213"/>
      <c r="C1053" s="213"/>
      <c r="D1053" s="36"/>
      <c r="E1053" s="23"/>
      <c r="F1053" s="214" t="s">
        <v>66</v>
      </c>
      <c r="G1053" s="213"/>
      <c r="H1053" s="215">
        <v>146061.88</v>
      </c>
      <c r="I1053" s="213"/>
      <c r="J1053" s="213"/>
    </row>
    <row r="1054" spans="1:10" x14ac:dyDescent="0.2">
      <c r="A1054" s="213"/>
      <c r="B1054" s="213"/>
      <c r="C1054" s="213"/>
      <c r="D1054" s="36"/>
      <c r="E1054" s="23"/>
      <c r="F1054" s="214" t="s">
        <v>67</v>
      </c>
      <c r="G1054" s="213"/>
      <c r="H1054" s="215">
        <v>36496.639999999999</v>
      </c>
      <c r="I1054" s="213"/>
      <c r="J1054" s="213"/>
    </row>
    <row r="1055" spans="1:10" x14ac:dyDescent="0.2">
      <c r="A1055" s="213"/>
      <c r="B1055" s="213"/>
      <c r="C1055" s="213"/>
      <c r="D1055" s="36"/>
      <c r="E1055" s="23"/>
      <c r="F1055" s="214" t="s">
        <v>68</v>
      </c>
      <c r="G1055" s="213"/>
      <c r="H1055" s="215">
        <v>182558.52</v>
      </c>
      <c r="I1055" s="213"/>
      <c r="J1055" s="213"/>
    </row>
  </sheetData>
  <mergeCells count="747">
    <mergeCell ref="F12:G12"/>
    <mergeCell ref="F13:G13"/>
    <mergeCell ref="E14:F14"/>
    <mergeCell ref="E15:F15"/>
    <mergeCell ref="E16:F16"/>
    <mergeCell ref="H18:I18"/>
    <mergeCell ref="E21:F21"/>
    <mergeCell ref="E22:F22"/>
    <mergeCell ref="E23:F23"/>
    <mergeCell ref="E24:F24"/>
    <mergeCell ref="E25:F25"/>
    <mergeCell ref="E26:F26"/>
    <mergeCell ref="E27:F27"/>
    <mergeCell ref="E28:F28"/>
    <mergeCell ref="E29:F29"/>
    <mergeCell ref="H31:I31"/>
    <mergeCell ref="E34:F34"/>
    <mergeCell ref="E35:F35"/>
    <mergeCell ref="E36:F36"/>
    <mergeCell ref="E37:F37"/>
    <mergeCell ref="E38:F38"/>
    <mergeCell ref="E39:F39"/>
    <mergeCell ref="E40:F40"/>
    <mergeCell ref="H42:I42"/>
    <mergeCell ref="E45:F45"/>
    <mergeCell ref="E46:F46"/>
    <mergeCell ref="E47:F47"/>
    <mergeCell ref="H69:I69"/>
    <mergeCell ref="F72:G72"/>
    <mergeCell ref="F73:G73"/>
    <mergeCell ref="F74:G74"/>
    <mergeCell ref="E48:F48"/>
    <mergeCell ref="E49:F49"/>
    <mergeCell ref="E50:F50"/>
    <mergeCell ref="E51:F51"/>
    <mergeCell ref="H53:I53"/>
    <mergeCell ref="E56:F56"/>
    <mergeCell ref="E57:F57"/>
    <mergeCell ref="E58:F58"/>
    <mergeCell ref="H60:I60"/>
    <mergeCell ref="E83:F83"/>
    <mergeCell ref="E84:F84"/>
    <mergeCell ref="E85:F85"/>
    <mergeCell ref="E86:F86"/>
    <mergeCell ref="F63:G63"/>
    <mergeCell ref="E64:F64"/>
    <mergeCell ref="E65:F65"/>
    <mergeCell ref="E66:F66"/>
    <mergeCell ref="E67:F67"/>
    <mergeCell ref="H120:I120"/>
    <mergeCell ref="E99:F99"/>
    <mergeCell ref="E100:F100"/>
    <mergeCell ref="E101:F101"/>
    <mergeCell ref="E102:F102"/>
    <mergeCell ref="E103:F103"/>
    <mergeCell ref="E104:F104"/>
    <mergeCell ref="E105:F105"/>
    <mergeCell ref="E106:F106"/>
    <mergeCell ref="H108:I108"/>
    <mergeCell ref="E117:F117"/>
    <mergeCell ref="E118:F118"/>
    <mergeCell ref="H137:I137"/>
    <mergeCell ref="F140:G140"/>
    <mergeCell ref="E141:F141"/>
    <mergeCell ref="E142:F142"/>
    <mergeCell ref="E143:F143"/>
    <mergeCell ref="H145:I145"/>
    <mergeCell ref="F148:G148"/>
    <mergeCell ref="F149:G149"/>
    <mergeCell ref="E123:F123"/>
    <mergeCell ref="E124:F124"/>
    <mergeCell ref="E125:F125"/>
    <mergeCell ref="E126:F126"/>
    <mergeCell ref="E127:F127"/>
    <mergeCell ref="H129:I129"/>
    <mergeCell ref="F132:G132"/>
    <mergeCell ref="E133:F133"/>
    <mergeCell ref="E134:F134"/>
    <mergeCell ref="E135:F135"/>
    <mergeCell ref="E150:F150"/>
    <mergeCell ref="E151:F151"/>
    <mergeCell ref="E152:F152"/>
    <mergeCell ref="E153:F153"/>
    <mergeCell ref="H155:I155"/>
    <mergeCell ref="E158:F158"/>
    <mergeCell ref="E159:F159"/>
    <mergeCell ref="E160:F160"/>
    <mergeCell ref="E161:F161"/>
    <mergeCell ref="E162:F162"/>
    <mergeCell ref="E163:F163"/>
    <mergeCell ref="H165:I165"/>
    <mergeCell ref="F168:G168"/>
    <mergeCell ref="E169:F169"/>
    <mergeCell ref="E170:F170"/>
    <mergeCell ref="E171:F171"/>
    <mergeCell ref="E172:F172"/>
    <mergeCell ref="E173:F173"/>
    <mergeCell ref="E174:F174"/>
    <mergeCell ref="E175:F175"/>
    <mergeCell ref="E176:F176"/>
    <mergeCell ref="E177:F177"/>
    <mergeCell ref="E178:F178"/>
    <mergeCell ref="E179:F179"/>
    <mergeCell ref="E180:F180"/>
    <mergeCell ref="E181:F181"/>
    <mergeCell ref="E182:F182"/>
    <mergeCell ref="H184:I184"/>
    <mergeCell ref="E187:F187"/>
    <mergeCell ref="E188:F188"/>
    <mergeCell ref="E189:F189"/>
    <mergeCell ref="E190:F190"/>
    <mergeCell ref="E191:F191"/>
    <mergeCell ref="E192:F192"/>
    <mergeCell ref="E193:F193"/>
    <mergeCell ref="E194:F194"/>
    <mergeCell ref="H196:I196"/>
    <mergeCell ref="E199:F199"/>
    <mergeCell ref="E200:F200"/>
    <mergeCell ref="E201:F201"/>
    <mergeCell ref="E202:F202"/>
    <mergeCell ref="E203:F203"/>
    <mergeCell ref="H205:I205"/>
    <mergeCell ref="F208:G208"/>
    <mergeCell ref="E209:F209"/>
    <mergeCell ref="E210:F210"/>
    <mergeCell ref="E211:F211"/>
    <mergeCell ref="H213:I213"/>
    <mergeCell ref="F216:G216"/>
    <mergeCell ref="E217:F217"/>
    <mergeCell ref="E218:F218"/>
    <mergeCell ref="E219:F219"/>
    <mergeCell ref="E220:F220"/>
    <mergeCell ref="E221:F221"/>
    <mergeCell ref="H223:I223"/>
    <mergeCell ref="E226:F226"/>
    <mergeCell ref="E227:F227"/>
    <mergeCell ref="E228:F228"/>
    <mergeCell ref="E229:F229"/>
    <mergeCell ref="E230:F230"/>
    <mergeCell ref="H232:I232"/>
    <mergeCell ref="E235:F235"/>
    <mergeCell ref="E236:F236"/>
    <mergeCell ref="E237:F237"/>
    <mergeCell ref="E238:F238"/>
    <mergeCell ref="E239:F239"/>
    <mergeCell ref="H241:I241"/>
    <mergeCell ref="E244:F244"/>
    <mergeCell ref="E245:F245"/>
    <mergeCell ref="E246:F246"/>
    <mergeCell ref="E247:F247"/>
    <mergeCell ref="E248:F248"/>
    <mergeCell ref="E249:F249"/>
    <mergeCell ref="E250:F250"/>
    <mergeCell ref="E251:F251"/>
    <mergeCell ref="H253:I253"/>
    <mergeCell ref="E256:F256"/>
    <mergeCell ref="E257:F257"/>
    <mergeCell ref="E258:F258"/>
    <mergeCell ref="E259:F259"/>
    <mergeCell ref="E260:F260"/>
    <mergeCell ref="H262:I262"/>
    <mergeCell ref="F265:G265"/>
    <mergeCell ref="E266:F266"/>
    <mergeCell ref="E267:F267"/>
    <mergeCell ref="E268:F268"/>
    <mergeCell ref="H270:I270"/>
    <mergeCell ref="F273:G273"/>
    <mergeCell ref="F274:G274"/>
    <mergeCell ref="E275:F275"/>
    <mergeCell ref="E276:F276"/>
    <mergeCell ref="E277:F277"/>
    <mergeCell ref="E278:F278"/>
    <mergeCell ref="H280:I280"/>
    <mergeCell ref="E283:F283"/>
    <mergeCell ref="E284:F284"/>
    <mergeCell ref="E285:F285"/>
    <mergeCell ref="E286:F286"/>
    <mergeCell ref="E287:F287"/>
    <mergeCell ref="E288:F288"/>
    <mergeCell ref="H290:I290"/>
    <mergeCell ref="F293:G293"/>
    <mergeCell ref="E294:F294"/>
    <mergeCell ref="E295:F295"/>
    <mergeCell ref="E296:F296"/>
    <mergeCell ref="E297:F297"/>
    <mergeCell ref="E298:F298"/>
    <mergeCell ref="H300:I300"/>
    <mergeCell ref="E325:F325"/>
    <mergeCell ref="E326:F326"/>
    <mergeCell ref="E303:F303"/>
    <mergeCell ref="E304:F304"/>
    <mergeCell ref="E305:F305"/>
    <mergeCell ref="E306:F306"/>
    <mergeCell ref="E307:F307"/>
    <mergeCell ref="H309:I309"/>
    <mergeCell ref="E312:F312"/>
    <mergeCell ref="E313:F313"/>
    <mergeCell ref="E314:F314"/>
    <mergeCell ref="E315:F315"/>
    <mergeCell ref="E316:F316"/>
    <mergeCell ref="H318:I318"/>
    <mergeCell ref="E321:F321"/>
    <mergeCell ref="E322:F322"/>
    <mergeCell ref="E323:F323"/>
    <mergeCell ref="E324:F324"/>
    <mergeCell ref="E352:F352"/>
    <mergeCell ref="E353:F353"/>
    <mergeCell ref="E327:F327"/>
    <mergeCell ref="E328:F328"/>
    <mergeCell ref="H330:I330"/>
    <mergeCell ref="E333:F333"/>
    <mergeCell ref="E334:F334"/>
    <mergeCell ref="E335:F335"/>
    <mergeCell ref="E336:F336"/>
    <mergeCell ref="E337:F337"/>
    <mergeCell ref="H339:I339"/>
    <mergeCell ref="F342:G342"/>
    <mergeCell ref="E343:F343"/>
    <mergeCell ref="E344:F344"/>
    <mergeCell ref="E345:F345"/>
    <mergeCell ref="H347:I347"/>
    <mergeCell ref="F350:G350"/>
    <mergeCell ref="F351:G351"/>
    <mergeCell ref="E375:F375"/>
    <mergeCell ref="E376:F376"/>
    <mergeCell ref="E377:F377"/>
    <mergeCell ref="E354:F354"/>
    <mergeCell ref="E355:F355"/>
    <mergeCell ref="H357:I357"/>
    <mergeCell ref="E360:F360"/>
    <mergeCell ref="E361:F361"/>
    <mergeCell ref="E362:F362"/>
    <mergeCell ref="E363:F363"/>
    <mergeCell ref="E364:F364"/>
    <mergeCell ref="E365:F365"/>
    <mergeCell ref="H367:I367"/>
    <mergeCell ref="F370:G370"/>
    <mergeCell ref="E371:F371"/>
    <mergeCell ref="E372:F372"/>
    <mergeCell ref="E373:F373"/>
    <mergeCell ref="E374:F374"/>
    <mergeCell ref="E391:F391"/>
    <mergeCell ref="E392:F392"/>
    <mergeCell ref="E393:F393"/>
    <mergeCell ref="E394:F394"/>
    <mergeCell ref="E395:F395"/>
    <mergeCell ref="E396:F396"/>
    <mergeCell ref="H398:I398"/>
    <mergeCell ref="E401:F401"/>
    <mergeCell ref="E378:F378"/>
    <mergeCell ref="E379:F379"/>
    <mergeCell ref="E380:F380"/>
    <mergeCell ref="E381:F381"/>
    <mergeCell ref="E382:F382"/>
    <mergeCell ref="E383:F383"/>
    <mergeCell ref="E384:F384"/>
    <mergeCell ref="H386:I386"/>
    <mergeCell ref="E389:F389"/>
    <mergeCell ref="E390:F390"/>
    <mergeCell ref="E402:F402"/>
    <mergeCell ref="E403:F403"/>
    <mergeCell ref="E404:F404"/>
    <mergeCell ref="E405:F405"/>
    <mergeCell ref="H407:I407"/>
    <mergeCell ref="F410:G410"/>
    <mergeCell ref="E411:F411"/>
    <mergeCell ref="E412:F412"/>
    <mergeCell ref="E413:F413"/>
    <mergeCell ref="E414:F414"/>
    <mergeCell ref="E415:F415"/>
    <mergeCell ref="H417:I417"/>
    <mergeCell ref="E420:F420"/>
    <mergeCell ref="E421:F421"/>
    <mergeCell ref="E422:F422"/>
    <mergeCell ref="E423:F423"/>
    <mergeCell ref="E424:F424"/>
    <mergeCell ref="H426:I426"/>
    <mergeCell ref="E429:F429"/>
    <mergeCell ref="E430:F430"/>
    <mergeCell ref="E431:F431"/>
    <mergeCell ref="E432:F432"/>
    <mergeCell ref="E433:F433"/>
    <mergeCell ref="H435:I435"/>
    <mergeCell ref="E438:F438"/>
    <mergeCell ref="E439:F439"/>
    <mergeCell ref="E440:F440"/>
    <mergeCell ref="E441:F441"/>
    <mergeCell ref="E442:F442"/>
    <mergeCell ref="E443:F443"/>
    <mergeCell ref="E444:F444"/>
    <mergeCell ref="E445:F445"/>
    <mergeCell ref="H447:I447"/>
    <mergeCell ref="E450:F450"/>
    <mergeCell ref="E451:F451"/>
    <mergeCell ref="E452:F452"/>
    <mergeCell ref="E453:F453"/>
    <mergeCell ref="E454:F454"/>
    <mergeCell ref="H456:I456"/>
    <mergeCell ref="F459:G459"/>
    <mergeCell ref="E460:F460"/>
    <mergeCell ref="E461:F461"/>
    <mergeCell ref="E462:F462"/>
    <mergeCell ref="H464:I464"/>
    <mergeCell ref="F467:G467"/>
    <mergeCell ref="E468:F468"/>
    <mergeCell ref="E469:F469"/>
    <mergeCell ref="E470:F470"/>
    <mergeCell ref="H472:I472"/>
    <mergeCell ref="F475:G475"/>
    <mergeCell ref="F476:G476"/>
    <mergeCell ref="E477:F477"/>
    <mergeCell ref="E478:F478"/>
    <mergeCell ref="E479:F479"/>
    <mergeCell ref="E480:F480"/>
    <mergeCell ref="E481:F481"/>
    <mergeCell ref="H483:I483"/>
    <mergeCell ref="E486:F486"/>
    <mergeCell ref="E487:F487"/>
    <mergeCell ref="E488:F488"/>
    <mergeCell ref="E489:F489"/>
    <mergeCell ref="E490:F490"/>
    <mergeCell ref="E491:F491"/>
    <mergeCell ref="H493:I493"/>
    <mergeCell ref="F496:G496"/>
    <mergeCell ref="E497:F497"/>
    <mergeCell ref="E498:F498"/>
    <mergeCell ref="E499:F499"/>
    <mergeCell ref="E500:F500"/>
    <mergeCell ref="E501:F501"/>
    <mergeCell ref="E502:F502"/>
    <mergeCell ref="H504:I504"/>
    <mergeCell ref="E521:F521"/>
    <mergeCell ref="E522:F522"/>
    <mergeCell ref="E523:F523"/>
    <mergeCell ref="E524:F524"/>
    <mergeCell ref="H526:I526"/>
    <mergeCell ref="F529:G529"/>
    <mergeCell ref="E530:F530"/>
    <mergeCell ref="E507:F507"/>
    <mergeCell ref="E508:F508"/>
    <mergeCell ref="E509:F509"/>
    <mergeCell ref="E510:F510"/>
    <mergeCell ref="E511:F511"/>
    <mergeCell ref="E512:F512"/>
    <mergeCell ref="E513:F513"/>
    <mergeCell ref="H515:I515"/>
    <mergeCell ref="E518:F518"/>
    <mergeCell ref="E519:F519"/>
    <mergeCell ref="E520:F520"/>
    <mergeCell ref="E546:F546"/>
    <mergeCell ref="H548:I548"/>
    <mergeCell ref="E551:F551"/>
    <mergeCell ref="E552:F552"/>
    <mergeCell ref="E553:F553"/>
    <mergeCell ref="E554:F554"/>
    <mergeCell ref="E531:F531"/>
    <mergeCell ref="E532:F532"/>
    <mergeCell ref="E533:F533"/>
    <mergeCell ref="E534:F534"/>
    <mergeCell ref="E535:F535"/>
    <mergeCell ref="E536:F536"/>
    <mergeCell ref="H538:I538"/>
    <mergeCell ref="F541:G541"/>
    <mergeCell ref="E542:F542"/>
    <mergeCell ref="E543:F543"/>
    <mergeCell ref="E544:F544"/>
    <mergeCell ref="E545:F545"/>
    <mergeCell ref="E576:F576"/>
    <mergeCell ref="E577:F577"/>
    <mergeCell ref="H579:I579"/>
    <mergeCell ref="E555:F555"/>
    <mergeCell ref="E556:F556"/>
    <mergeCell ref="E557:F557"/>
    <mergeCell ref="H559:I559"/>
    <mergeCell ref="E562:F562"/>
    <mergeCell ref="E563:F563"/>
    <mergeCell ref="E564:F564"/>
    <mergeCell ref="E565:F565"/>
    <mergeCell ref="E566:F566"/>
    <mergeCell ref="H570:I570"/>
    <mergeCell ref="E582:F582"/>
    <mergeCell ref="E583:F583"/>
    <mergeCell ref="E584:F584"/>
    <mergeCell ref="E585:F585"/>
    <mergeCell ref="E586:F586"/>
    <mergeCell ref="H588:I588"/>
    <mergeCell ref="E591:F591"/>
    <mergeCell ref="E592:F592"/>
    <mergeCell ref="E593:F593"/>
    <mergeCell ref="E594:F594"/>
    <mergeCell ref="H596:I596"/>
    <mergeCell ref="E599:F599"/>
    <mergeCell ref="E600:F600"/>
    <mergeCell ref="E601:F601"/>
    <mergeCell ref="E602:F602"/>
    <mergeCell ref="E603:F603"/>
    <mergeCell ref="H605:I605"/>
    <mergeCell ref="E608:F608"/>
    <mergeCell ref="E609:F609"/>
    <mergeCell ref="E610:F610"/>
    <mergeCell ref="E611:F611"/>
    <mergeCell ref="E612:F612"/>
    <mergeCell ref="E613:F613"/>
    <mergeCell ref="E614:F614"/>
    <mergeCell ref="H616:I616"/>
    <mergeCell ref="E619:F619"/>
    <mergeCell ref="E620:F620"/>
    <mergeCell ref="E621:F621"/>
    <mergeCell ref="E622:F622"/>
    <mergeCell ref="E623:F623"/>
    <mergeCell ref="E624:F624"/>
    <mergeCell ref="E625:F625"/>
    <mergeCell ref="H627:I627"/>
    <mergeCell ref="F630:G630"/>
    <mergeCell ref="F631:G631"/>
    <mergeCell ref="E632:F632"/>
    <mergeCell ref="E633:F633"/>
    <mergeCell ref="E634:F634"/>
    <mergeCell ref="E635:F635"/>
    <mergeCell ref="E636:F636"/>
    <mergeCell ref="E637:F637"/>
    <mergeCell ref="E638:F638"/>
    <mergeCell ref="E639:F639"/>
    <mergeCell ref="E640:F640"/>
    <mergeCell ref="E641:F641"/>
    <mergeCell ref="E642:F642"/>
    <mergeCell ref="E643:F643"/>
    <mergeCell ref="H645:I645"/>
    <mergeCell ref="E648:F648"/>
    <mergeCell ref="E649:F649"/>
    <mergeCell ref="E650:F650"/>
    <mergeCell ref="E651:F651"/>
    <mergeCell ref="E652:F652"/>
    <mergeCell ref="E653:F653"/>
    <mergeCell ref="E654:F654"/>
    <mergeCell ref="H656:I656"/>
    <mergeCell ref="E659:F659"/>
    <mergeCell ref="E660:F660"/>
    <mergeCell ref="E661:F661"/>
    <mergeCell ref="E662:F662"/>
    <mergeCell ref="E663:F663"/>
    <mergeCell ref="H665:I665"/>
    <mergeCell ref="F668:G668"/>
    <mergeCell ref="E685:F685"/>
    <mergeCell ref="E686:F686"/>
    <mergeCell ref="E687:F687"/>
    <mergeCell ref="H689:I689"/>
    <mergeCell ref="E692:F692"/>
    <mergeCell ref="E669:F669"/>
    <mergeCell ref="E670:F670"/>
    <mergeCell ref="E671:F671"/>
    <mergeCell ref="E672:F672"/>
    <mergeCell ref="E673:F673"/>
    <mergeCell ref="E674:F674"/>
    <mergeCell ref="E675:F675"/>
    <mergeCell ref="E676:F676"/>
    <mergeCell ref="E677:F677"/>
    <mergeCell ref="E726:F726"/>
    <mergeCell ref="E727:F727"/>
    <mergeCell ref="E728:F728"/>
    <mergeCell ref="E705:F705"/>
    <mergeCell ref="E706:F706"/>
    <mergeCell ref="H708:I708"/>
    <mergeCell ref="E711:F711"/>
    <mergeCell ref="E712:F712"/>
    <mergeCell ref="E713:F713"/>
    <mergeCell ref="E714:F714"/>
    <mergeCell ref="E715:F715"/>
    <mergeCell ref="E716:F716"/>
    <mergeCell ref="E717:F717"/>
    <mergeCell ref="E718:F718"/>
    <mergeCell ref="H720:I720"/>
    <mergeCell ref="E723:F723"/>
    <mergeCell ref="E724:F724"/>
    <mergeCell ref="E725:F725"/>
    <mergeCell ref="E742:F742"/>
    <mergeCell ref="H744:I744"/>
    <mergeCell ref="F747:G747"/>
    <mergeCell ref="E748:F748"/>
    <mergeCell ref="E749:F749"/>
    <mergeCell ref="E750:F750"/>
    <mergeCell ref="E751:F751"/>
    <mergeCell ref="E752:F752"/>
    <mergeCell ref="E729:F729"/>
    <mergeCell ref="E730:F730"/>
    <mergeCell ref="H732:I732"/>
    <mergeCell ref="E735:F735"/>
    <mergeCell ref="E736:F736"/>
    <mergeCell ref="E737:F737"/>
    <mergeCell ref="E738:F738"/>
    <mergeCell ref="E739:F739"/>
    <mergeCell ref="E740:F740"/>
    <mergeCell ref="E741:F741"/>
    <mergeCell ref="H754:I754"/>
    <mergeCell ref="E757:F757"/>
    <mergeCell ref="E758:F758"/>
    <mergeCell ref="E759:F759"/>
    <mergeCell ref="E760:F760"/>
    <mergeCell ref="E761:F761"/>
    <mergeCell ref="H763:I763"/>
    <mergeCell ref="E766:F766"/>
    <mergeCell ref="E767:F767"/>
    <mergeCell ref="E768:F768"/>
    <mergeCell ref="E769:F769"/>
    <mergeCell ref="E770:F770"/>
    <mergeCell ref="E771:F771"/>
    <mergeCell ref="E772:F772"/>
    <mergeCell ref="E773:F773"/>
    <mergeCell ref="H775:I775"/>
    <mergeCell ref="E778:F778"/>
    <mergeCell ref="E779:F779"/>
    <mergeCell ref="E780:F780"/>
    <mergeCell ref="E781:F781"/>
    <mergeCell ref="E782:F782"/>
    <mergeCell ref="H784:I784"/>
    <mergeCell ref="E787:F787"/>
    <mergeCell ref="E788:F788"/>
    <mergeCell ref="E789:F789"/>
    <mergeCell ref="E790:F790"/>
    <mergeCell ref="E791:F791"/>
    <mergeCell ref="H793:I793"/>
    <mergeCell ref="E796:F796"/>
    <mergeCell ref="E797:F797"/>
    <mergeCell ref="E798:F798"/>
    <mergeCell ref="E799:F799"/>
    <mergeCell ref="H801:I801"/>
    <mergeCell ref="E804:F804"/>
    <mergeCell ref="E805:F805"/>
    <mergeCell ref="E806:F806"/>
    <mergeCell ref="E807:F807"/>
    <mergeCell ref="E808:F808"/>
    <mergeCell ref="H810:I810"/>
    <mergeCell ref="E813:F813"/>
    <mergeCell ref="E814:F814"/>
    <mergeCell ref="E815:F815"/>
    <mergeCell ref="E816:F816"/>
    <mergeCell ref="H818:I818"/>
    <mergeCell ref="E821:F821"/>
    <mergeCell ref="E822:F822"/>
    <mergeCell ref="E823:F823"/>
    <mergeCell ref="E824:F824"/>
    <mergeCell ref="E825:F825"/>
    <mergeCell ref="H827:I827"/>
    <mergeCell ref="E830:F830"/>
    <mergeCell ref="E831:F831"/>
    <mergeCell ref="E832:F832"/>
    <mergeCell ref="E833:F833"/>
    <mergeCell ref="E834:F834"/>
    <mergeCell ref="H836:I836"/>
    <mergeCell ref="E839:F839"/>
    <mergeCell ref="E840:F840"/>
    <mergeCell ref="E841:F841"/>
    <mergeCell ref="E842:F842"/>
    <mergeCell ref="E843:F843"/>
    <mergeCell ref="H845:I845"/>
    <mergeCell ref="E848:F848"/>
    <mergeCell ref="E875:F875"/>
    <mergeCell ref="E849:F849"/>
    <mergeCell ref="E850:F850"/>
    <mergeCell ref="E851:F851"/>
    <mergeCell ref="E852:F852"/>
    <mergeCell ref="H854:I854"/>
    <mergeCell ref="E857:F857"/>
    <mergeCell ref="E858:F858"/>
    <mergeCell ref="E859:F859"/>
    <mergeCell ref="E860:F860"/>
    <mergeCell ref="H899:I899"/>
    <mergeCell ref="E902:F902"/>
    <mergeCell ref="E876:F876"/>
    <mergeCell ref="E877:F877"/>
    <mergeCell ref="H879:I879"/>
    <mergeCell ref="E882:F882"/>
    <mergeCell ref="E883:F883"/>
    <mergeCell ref="E884:F884"/>
    <mergeCell ref="E885:F885"/>
    <mergeCell ref="E886:F886"/>
    <mergeCell ref="E887:F887"/>
    <mergeCell ref="E888:F888"/>
    <mergeCell ref="E895:F895"/>
    <mergeCell ref="E896:F896"/>
    <mergeCell ref="E897:F897"/>
    <mergeCell ref="E923:F923"/>
    <mergeCell ref="E924:F924"/>
    <mergeCell ref="E925:F925"/>
    <mergeCell ref="E926:F926"/>
    <mergeCell ref="E903:F903"/>
    <mergeCell ref="E904:F904"/>
    <mergeCell ref="E905:F905"/>
    <mergeCell ref="E906:F906"/>
    <mergeCell ref="H908:I908"/>
    <mergeCell ref="E911:F911"/>
    <mergeCell ref="E912:F912"/>
    <mergeCell ref="E913:F913"/>
    <mergeCell ref="E914:F914"/>
    <mergeCell ref="E915:F915"/>
    <mergeCell ref="E916:F916"/>
    <mergeCell ref="E917:F917"/>
    <mergeCell ref="H919:I919"/>
    <mergeCell ref="E922:F922"/>
    <mergeCell ref="H947:I947"/>
    <mergeCell ref="E950:F950"/>
    <mergeCell ref="E951:F951"/>
    <mergeCell ref="E952:F952"/>
    <mergeCell ref="E953:F953"/>
    <mergeCell ref="E927:F927"/>
    <mergeCell ref="E928:F928"/>
    <mergeCell ref="H930:I930"/>
    <mergeCell ref="E933:F933"/>
    <mergeCell ref="E934:F934"/>
    <mergeCell ref="E935:F935"/>
    <mergeCell ref="E936:F936"/>
    <mergeCell ref="H938:I938"/>
    <mergeCell ref="E941:F941"/>
    <mergeCell ref="E942:F942"/>
    <mergeCell ref="E943:F943"/>
    <mergeCell ref="E944:F944"/>
    <mergeCell ref="E945:F945"/>
    <mergeCell ref="E974:F974"/>
    <mergeCell ref="E975:F975"/>
    <mergeCell ref="H977:I977"/>
    <mergeCell ref="E980:F980"/>
    <mergeCell ref="E954:F954"/>
    <mergeCell ref="H956:I956"/>
    <mergeCell ref="E959:F959"/>
    <mergeCell ref="E960:F960"/>
    <mergeCell ref="E961:F961"/>
    <mergeCell ref="E962:F962"/>
    <mergeCell ref="E963:F963"/>
    <mergeCell ref="E964:F964"/>
    <mergeCell ref="E965:F965"/>
    <mergeCell ref="E966:F966"/>
    <mergeCell ref="H968:I968"/>
    <mergeCell ref="E971:F971"/>
    <mergeCell ref="E972:F972"/>
    <mergeCell ref="E973:F973"/>
    <mergeCell ref="E995:F995"/>
    <mergeCell ref="E996:F996"/>
    <mergeCell ref="E997:F997"/>
    <mergeCell ref="E998:F998"/>
    <mergeCell ref="H1000:I1000"/>
    <mergeCell ref="E1003:F1003"/>
    <mergeCell ref="E1004:F1004"/>
    <mergeCell ref="E981:F981"/>
    <mergeCell ref="E982:F982"/>
    <mergeCell ref="E983:F983"/>
    <mergeCell ref="E984:F984"/>
    <mergeCell ref="E985:F985"/>
    <mergeCell ref="E986:F986"/>
    <mergeCell ref="E987:F987"/>
    <mergeCell ref="E988:F988"/>
    <mergeCell ref="E989:F989"/>
    <mergeCell ref="H991:I991"/>
    <mergeCell ref="F994:G994"/>
    <mergeCell ref="E1005:F1005"/>
    <mergeCell ref="E1006:F1006"/>
    <mergeCell ref="E1007:F1007"/>
    <mergeCell ref="E1008:F1008"/>
    <mergeCell ref="H1010:I1010"/>
    <mergeCell ref="E1013:F1013"/>
    <mergeCell ref="E1014:F1014"/>
    <mergeCell ref="E1015:F1015"/>
    <mergeCell ref="E1016:F1016"/>
    <mergeCell ref="E1037:F1037"/>
    <mergeCell ref="E1038:F1038"/>
    <mergeCell ref="E1039:F1039"/>
    <mergeCell ref="H1041:I1041"/>
    <mergeCell ref="E1017:F1017"/>
    <mergeCell ref="H1019:I1019"/>
    <mergeCell ref="E1022:F1022"/>
    <mergeCell ref="E1023:F1023"/>
    <mergeCell ref="E1024:F1024"/>
    <mergeCell ref="E1025:F1025"/>
    <mergeCell ref="E1026:F1026"/>
    <mergeCell ref="E1027:F1027"/>
    <mergeCell ref="E1028:F1028"/>
    <mergeCell ref="E567:F567"/>
    <mergeCell ref="E568:F568"/>
    <mergeCell ref="E573:F573"/>
    <mergeCell ref="E574:F574"/>
    <mergeCell ref="E575:F575"/>
    <mergeCell ref="A1055:C1055"/>
    <mergeCell ref="F1055:G1055"/>
    <mergeCell ref="H1055:J1055"/>
    <mergeCell ref="E1044:F1044"/>
    <mergeCell ref="E1045:F1045"/>
    <mergeCell ref="E1046:F1046"/>
    <mergeCell ref="E1047:F1047"/>
    <mergeCell ref="H1049:I1049"/>
    <mergeCell ref="A1053:C1053"/>
    <mergeCell ref="F1053:G1053"/>
    <mergeCell ref="H1053:J1053"/>
    <mergeCell ref="A1054:C1054"/>
    <mergeCell ref="F1054:G1054"/>
    <mergeCell ref="H1054:J1054"/>
    <mergeCell ref="E1029:F1029"/>
    <mergeCell ref="H1031:I1031"/>
    <mergeCell ref="F1034:G1034"/>
    <mergeCell ref="E1035:F1035"/>
    <mergeCell ref="E1036:F1036"/>
    <mergeCell ref="E5:G5"/>
    <mergeCell ref="H5:I5"/>
    <mergeCell ref="A11:J11"/>
    <mergeCell ref="E111:F111"/>
    <mergeCell ref="E112:F112"/>
    <mergeCell ref="E113:F113"/>
    <mergeCell ref="E114:F114"/>
    <mergeCell ref="E115:F115"/>
    <mergeCell ref="E116:F116"/>
    <mergeCell ref="B6:D6"/>
    <mergeCell ref="E87:F87"/>
    <mergeCell ref="E88:F88"/>
    <mergeCell ref="H90:I90"/>
    <mergeCell ref="F93:G93"/>
    <mergeCell ref="E94:F94"/>
    <mergeCell ref="E95:F95"/>
    <mergeCell ref="E96:F96"/>
    <mergeCell ref="E97:F97"/>
    <mergeCell ref="E98:F98"/>
    <mergeCell ref="E75:F75"/>
    <mergeCell ref="E76:F76"/>
    <mergeCell ref="E77:F77"/>
    <mergeCell ref="E78:F78"/>
    <mergeCell ref="H80:I80"/>
    <mergeCell ref="H700:I700"/>
    <mergeCell ref="E704:F704"/>
    <mergeCell ref="H679:I679"/>
    <mergeCell ref="E682:F682"/>
    <mergeCell ref="E683:F683"/>
    <mergeCell ref="E684:F684"/>
    <mergeCell ref="H890:I890"/>
    <mergeCell ref="E893:F893"/>
    <mergeCell ref="E894:F894"/>
    <mergeCell ref="E693:F693"/>
    <mergeCell ref="E694:F694"/>
    <mergeCell ref="E695:F695"/>
    <mergeCell ref="E696:F696"/>
    <mergeCell ref="E697:F697"/>
    <mergeCell ref="E698:F698"/>
    <mergeCell ref="E703:F703"/>
    <mergeCell ref="E861:F861"/>
    <mergeCell ref="H863:I863"/>
    <mergeCell ref="E866:F866"/>
    <mergeCell ref="E867:F867"/>
    <mergeCell ref="E868:F868"/>
    <mergeCell ref="E869:F869"/>
    <mergeCell ref="E870:F870"/>
    <mergeCell ref="H872:I872"/>
  </mergeCells>
  <phoneticPr fontId="21" type="noConversion"/>
  <pageMargins left="0.511811024" right="0.511811024" top="0.78740157499999996" bottom="0.78740157499999996" header="0.31496062000000002" footer="0.31496062000000002"/>
  <pageSetup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79286-A2AE-4AC0-AD08-BF63D23426FD}">
  <dimension ref="A1:G17"/>
  <sheetViews>
    <sheetView showOutlineSymbols="0" showWhiteSpace="0" workbookViewId="0">
      <selection activeCell="I15" sqref="I15"/>
    </sheetView>
  </sheetViews>
  <sheetFormatPr defaultRowHeight="11.25" x14ac:dyDescent="0.15"/>
  <cols>
    <col min="1" max="1" width="15.25" style="284" customWidth="1"/>
    <col min="2" max="2" width="26" style="284" bestFit="1" customWidth="1"/>
    <col min="3" max="3" width="14.625" style="284" bestFit="1" customWidth="1"/>
    <col min="4" max="5" width="13.875" style="284" customWidth="1"/>
    <col min="6" max="30" width="12" style="284" bestFit="1" customWidth="1"/>
    <col min="31" max="16384" width="9" style="284"/>
  </cols>
  <sheetData>
    <row r="1" spans="1:7" ht="11.25" customHeight="1" x14ac:dyDescent="0.15">
      <c r="A1" s="295" t="s">
        <v>1374</v>
      </c>
      <c r="B1" s="297" t="s">
        <v>1373</v>
      </c>
      <c r="C1" s="297"/>
      <c r="D1" s="295" t="s">
        <v>1372</v>
      </c>
      <c r="E1" s="287" t="s">
        <v>1371</v>
      </c>
      <c r="F1" s="287"/>
    </row>
    <row r="2" spans="1:7" ht="246" customHeight="1" x14ac:dyDescent="0.15">
      <c r="A2" s="295" t="s">
        <v>1370</v>
      </c>
      <c r="B2" s="297" t="s">
        <v>1369</v>
      </c>
      <c r="C2" s="297"/>
      <c r="D2" s="295" t="s">
        <v>1368</v>
      </c>
      <c r="E2" s="295" t="s">
        <v>1367</v>
      </c>
      <c r="F2" s="296"/>
      <c r="G2" s="295"/>
    </row>
    <row r="3" spans="1:7" ht="11.25" customHeight="1" x14ac:dyDescent="0.15">
      <c r="A3" s="294" t="s">
        <v>1366</v>
      </c>
      <c r="B3" s="294"/>
      <c r="C3" s="294"/>
      <c r="D3" s="294"/>
      <c r="E3" s="294"/>
    </row>
    <row r="4" spans="1:7" ht="20.25" customHeight="1" x14ac:dyDescent="0.15">
      <c r="A4" s="293" t="s">
        <v>248</v>
      </c>
      <c r="B4" s="293" t="s">
        <v>2</v>
      </c>
      <c r="C4" s="293" t="s">
        <v>1365</v>
      </c>
      <c r="D4" s="293" t="s">
        <v>1364</v>
      </c>
      <c r="E4" s="293" t="s">
        <v>1363</v>
      </c>
    </row>
    <row r="5" spans="1:7" ht="24" customHeight="1" thickBot="1" x14ac:dyDescent="0.2">
      <c r="A5" s="292" t="s">
        <v>299</v>
      </c>
      <c r="B5" s="291" t="s">
        <v>7</v>
      </c>
      <c r="C5" s="290" t="s">
        <v>1362</v>
      </c>
      <c r="D5" s="289" t="s">
        <v>1362</v>
      </c>
      <c r="E5" s="290" t="s">
        <v>242</v>
      </c>
    </row>
    <row r="6" spans="1:7" ht="24" customHeight="1" thickTop="1" thickBot="1" x14ac:dyDescent="0.2">
      <c r="A6" s="292" t="s">
        <v>19</v>
      </c>
      <c r="B6" s="291" t="s">
        <v>320</v>
      </c>
      <c r="C6" s="290" t="s">
        <v>1361</v>
      </c>
      <c r="D6" s="289" t="s">
        <v>1360</v>
      </c>
      <c r="E6" s="289" t="s">
        <v>1360</v>
      </c>
    </row>
    <row r="7" spans="1:7" ht="24" customHeight="1" thickTop="1" thickBot="1" x14ac:dyDescent="0.2">
      <c r="A7" s="292" t="s">
        <v>22</v>
      </c>
      <c r="B7" s="291" t="s">
        <v>322</v>
      </c>
      <c r="C7" s="290" t="s">
        <v>1359</v>
      </c>
      <c r="D7" s="289" t="s">
        <v>1358</v>
      </c>
      <c r="E7" s="289" t="s">
        <v>1357</v>
      </c>
    </row>
    <row r="8" spans="1:7" ht="24" customHeight="1" thickTop="1" thickBot="1" x14ac:dyDescent="0.2">
      <c r="A8" s="292" t="s">
        <v>37</v>
      </c>
      <c r="B8" s="291" t="s">
        <v>392</v>
      </c>
      <c r="C8" s="290" t="s">
        <v>1356</v>
      </c>
      <c r="D8" s="289" t="s">
        <v>1355</v>
      </c>
      <c r="E8" s="289" t="s">
        <v>1354</v>
      </c>
    </row>
    <row r="9" spans="1:7" ht="24" customHeight="1" thickTop="1" thickBot="1" x14ac:dyDescent="0.2">
      <c r="A9" s="292" t="s">
        <v>40</v>
      </c>
      <c r="B9" s="291" t="s">
        <v>449</v>
      </c>
      <c r="C9" s="290" t="s">
        <v>1353</v>
      </c>
      <c r="D9" s="290" t="s">
        <v>242</v>
      </c>
      <c r="E9" s="289" t="s">
        <v>1353</v>
      </c>
    </row>
    <row r="10" spans="1:7" ht="24" customHeight="1" thickTop="1" thickBot="1" x14ac:dyDescent="0.2">
      <c r="A10" s="292" t="s">
        <v>44</v>
      </c>
      <c r="B10" s="291" t="s">
        <v>486</v>
      </c>
      <c r="C10" s="290" t="s">
        <v>1352</v>
      </c>
      <c r="D10" s="289" t="s">
        <v>1351</v>
      </c>
      <c r="E10" s="289" t="s">
        <v>1350</v>
      </c>
    </row>
    <row r="11" spans="1:7" ht="24" customHeight="1" thickTop="1" thickBot="1" x14ac:dyDescent="0.2">
      <c r="A11" s="292" t="s">
        <v>52</v>
      </c>
      <c r="B11" s="291" t="s">
        <v>65</v>
      </c>
      <c r="C11" s="290" t="s">
        <v>1349</v>
      </c>
      <c r="D11" s="289" t="s">
        <v>1348</v>
      </c>
      <c r="E11" s="289" t="s">
        <v>1347</v>
      </c>
    </row>
    <row r="12" spans="1:7" ht="24" customHeight="1" thickTop="1" thickBot="1" x14ac:dyDescent="0.2">
      <c r="A12" s="292" t="s">
        <v>57</v>
      </c>
      <c r="B12" s="291" t="s">
        <v>567</v>
      </c>
      <c r="C12" s="290" t="s">
        <v>1346</v>
      </c>
      <c r="D12" s="290" t="s">
        <v>242</v>
      </c>
      <c r="E12" s="289" t="s">
        <v>1346</v>
      </c>
    </row>
    <row r="13" spans="1:7" ht="12" thickTop="1" x14ac:dyDescent="0.15">
      <c r="A13" s="288" t="s">
        <v>1345</v>
      </c>
      <c r="B13" s="288"/>
      <c r="C13" s="287"/>
      <c r="D13" s="286" t="s">
        <v>1339</v>
      </c>
      <c r="E13" s="286" t="s">
        <v>1344</v>
      </c>
    </row>
    <row r="14" spans="1:7" x14ac:dyDescent="0.15">
      <c r="A14" s="288" t="s">
        <v>1343</v>
      </c>
      <c r="B14" s="288"/>
      <c r="C14" s="287"/>
      <c r="D14" s="286" t="s">
        <v>1342</v>
      </c>
      <c r="E14" s="286" t="s">
        <v>1341</v>
      </c>
    </row>
    <row r="15" spans="1:7" x14ac:dyDescent="0.15">
      <c r="A15" s="288" t="s">
        <v>1340</v>
      </c>
      <c r="B15" s="288"/>
      <c r="C15" s="287"/>
      <c r="D15" s="286" t="s">
        <v>1339</v>
      </c>
      <c r="E15" s="286" t="s">
        <v>1338</v>
      </c>
    </row>
    <row r="16" spans="1:7" x14ac:dyDescent="0.15">
      <c r="A16" s="288" t="s">
        <v>1337</v>
      </c>
      <c r="B16" s="288"/>
      <c r="C16" s="287"/>
      <c r="D16" s="286" t="s">
        <v>1336</v>
      </c>
      <c r="E16" s="286" t="s">
        <v>1335</v>
      </c>
    </row>
    <row r="17" spans="1:7" x14ac:dyDescent="0.15">
      <c r="A17" s="285"/>
      <c r="B17" s="285"/>
      <c r="C17" s="285"/>
      <c r="D17" s="285"/>
      <c r="E17" s="285"/>
      <c r="F17" s="285"/>
      <c r="G17" s="285"/>
    </row>
  </sheetData>
  <mergeCells count="7">
    <mergeCell ref="A14:B14"/>
    <mergeCell ref="A15:B15"/>
    <mergeCell ref="A16:B16"/>
    <mergeCell ref="A13:B13"/>
    <mergeCell ref="B1:C1"/>
    <mergeCell ref="B2:C2"/>
    <mergeCell ref="A3:E3"/>
  </mergeCells>
  <pageMargins left="0.5" right="0.5" top="1" bottom="1" header="0.5" footer="0.5"/>
  <pageSetup paperSize="8"/>
  <headerFooter>
    <oddHeader>&amp;L &amp;CMinha Empresa
CNPJ: 03.770.020/0001-30 &amp;R</oddHeader>
    <oddFooter>&amp;L &amp;C  -  -  / MA
(98) 98111-6750 / luizpereira@fiema.org.br &amp;R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7"/>
  <sheetViews>
    <sheetView view="pageBreakPreview" zoomScaleNormal="100" zoomScaleSheetLayoutView="100" workbookViewId="0">
      <selection activeCell="G48" sqref="G48"/>
    </sheetView>
  </sheetViews>
  <sheetFormatPr defaultRowHeight="10.5" x14ac:dyDescent="0.15"/>
  <cols>
    <col min="1" max="1" width="9" style="52"/>
    <col min="2" max="2" width="38.75" style="52" customWidth="1"/>
    <col min="3" max="4" width="14.75" style="52" customWidth="1"/>
    <col min="5" max="250" width="9" style="52"/>
    <col min="251" max="251" width="61" style="52" bestFit="1" customWidth="1"/>
    <col min="252" max="252" width="14.25" style="52" bestFit="1" customWidth="1"/>
    <col min="253" max="257" width="9" style="52"/>
    <col min="258" max="258" width="61" style="52" bestFit="1" customWidth="1"/>
    <col min="259" max="259" width="17.25" style="52" customWidth="1"/>
    <col min="260" max="260" width="16.75" style="52" customWidth="1"/>
    <col min="261" max="506" width="9" style="52"/>
    <col min="507" max="507" width="61" style="52" bestFit="1" customWidth="1"/>
    <col min="508" max="508" width="14.25" style="52" bestFit="1" customWidth="1"/>
    <col min="509" max="513" width="9" style="52"/>
    <col min="514" max="514" width="61" style="52" bestFit="1" customWidth="1"/>
    <col min="515" max="515" width="17.25" style="52" customWidth="1"/>
    <col min="516" max="516" width="16.75" style="52" customWidth="1"/>
    <col min="517" max="762" width="9" style="52"/>
    <col min="763" max="763" width="61" style="52" bestFit="1" customWidth="1"/>
    <col min="764" max="764" width="14.25" style="52" bestFit="1" customWidth="1"/>
    <col min="765" max="769" width="9" style="52"/>
    <col min="770" max="770" width="61" style="52" bestFit="1" customWidth="1"/>
    <col min="771" max="771" width="17.25" style="52" customWidth="1"/>
    <col min="772" max="772" width="16.75" style="52" customWidth="1"/>
    <col min="773" max="1018" width="9" style="52"/>
    <col min="1019" max="1019" width="61" style="52" bestFit="1" customWidth="1"/>
    <col min="1020" max="1020" width="14.25" style="52" bestFit="1" customWidth="1"/>
    <col min="1021" max="1025" width="9" style="52"/>
    <col min="1026" max="1026" width="61" style="52" bestFit="1" customWidth="1"/>
    <col min="1027" max="1027" width="17.25" style="52" customWidth="1"/>
    <col min="1028" max="1028" width="16.75" style="52" customWidth="1"/>
    <col min="1029" max="1274" width="9" style="52"/>
    <col min="1275" max="1275" width="61" style="52" bestFit="1" customWidth="1"/>
    <col min="1276" max="1276" width="14.25" style="52" bestFit="1" customWidth="1"/>
    <col min="1277" max="1281" width="9" style="52"/>
    <col min="1282" max="1282" width="61" style="52" bestFit="1" customWidth="1"/>
    <col min="1283" max="1283" width="17.25" style="52" customWidth="1"/>
    <col min="1284" max="1284" width="16.75" style="52" customWidth="1"/>
    <col min="1285" max="1530" width="9" style="52"/>
    <col min="1531" max="1531" width="61" style="52" bestFit="1" customWidth="1"/>
    <col min="1532" max="1532" width="14.25" style="52" bestFit="1" customWidth="1"/>
    <col min="1533" max="1537" width="9" style="52"/>
    <col min="1538" max="1538" width="61" style="52" bestFit="1" customWidth="1"/>
    <col min="1539" max="1539" width="17.25" style="52" customWidth="1"/>
    <col min="1540" max="1540" width="16.75" style="52" customWidth="1"/>
    <col min="1541" max="1786" width="9" style="52"/>
    <col min="1787" max="1787" width="61" style="52" bestFit="1" customWidth="1"/>
    <col min="1788" max="1788" width="14.25" style="52" bestFit="1" customWidth="1"/>
    <col min="1789" max="1793" width="9" style="52"/>
    <col min="1794" max="1794" width="61" style="52" bestFit="1" customWidth="1"/>
    <col min="1795" max="1795" width="17.25" style="52" customWidth="1"/>
    <col min="1796" max="1796" width="16.75" style="52" customWidth="1"/>
    <col min="1797" max="2042" width="9" style="52"/>
    <col min="2043" max="2043" width="61" style="52" bestFit="1" customWidth="1"/>
    <col min="2044" max="2044" width="14.25" style="52" bestFit="1" customWidth="1"/>
    <col min="2045" max="2049" width="9" style="52"/>
    <col min="2050" max="2050" width="61" style="52" bestFit="1" customWidth="1"/>
    <col min="2051" max="2051" width="17.25" style="52" customWidth="1"/>
    <col min="2052" max="2052" width="16.75" style="52" customWidth="1"/>
    <col min="2053" max="2298" width="9" style="52"/>
    <col min="2299" max="2299" width="61" style="52" bestFit="1" customWidth="1"/>
    <col min="2300" max="2300" width="14.25" style="52" bestFit="1" customWidth="1"/>
    <col min="2301" max="2305" width="9" style="52"/>
    <col min="2306" max="2306" width="61" style="52" bestFit="1" customWidth="1"/>
    <col min="2307" max="2307" width="17.25" style="52" customWidth="1"/>
    <col min="2308" max="2308" width="16.75" style="52" customWidth="1"/>
    <col min="2309" max="2554" width="9" style="52"/>
    <col min="2555" max="2555" width="61" style="52" bestFit="1" customWidth="1"/>
    <col min="2556" max="2556" width="14.25" style="52" bestFit="1" customWidth="1"/>
    <col min="2557" max="2561" width="9" style="52"/>
    <col min="2562" max="2562" width="61" style="52" bestFit="1" customWidth="1"/>
    <col min="2563" max="2563" width="17.25" style="52" customWidth="1"/>
    <col min="2564" max="2564" width="16.75" style="52" customWidth="1"/>
    <col min="2565" max="2810" width="9" style="52"/>
    <col min="2811" max="2811" width="61" style="52" bestFit="1" customWidth="1"/>
    <col min="2812" max="2812" width="14.25" style="52" bestFit="1" customWidth="1"/>
    <col min="2813" max="2817" width="9" style="52"/>
    <col min="2818" max="2818" width="61" style="52" bestFit="1" customWidth="1"/>
    <col min="2819" max="2819" width="17.25" style="52" customWidth="1"/>
    <col min="2820" max="2820" width="16.75" style="52" customWidth="1"/>
    <col min="2821" max="3066" width="9" style="52"/>
    <col min="3067" max="3067" width="61" style="52" bestFit="1" customWidth="1"/>
    <col min="3068" max="3068" width="14.25" style="52" bestFit="1" customWidth="1"/>
    <col min="3069" max="3073" width="9" style="52"/>
    <col min="3074" max="3074" width="61" style="52" bestFit="1" customWidth="1"/>
    <col min="3075" max="3075" width="17.25" style="52" customWidth="1"/>
    <col min="3076" max="3076" width="16.75" style="52" customWidth="1"/>
    <col min="3077" max="3322" width="9" style="52"/>
    <col min="3323" max="3323" width="61" style="52" bestFit="1" customWidth="1"/>
    <col min="3324" max="3324" width="14.25" style="52" bestFit="1" customWidth="1"/>
    <col min="3325" max="3329" width="9" style="52"/>
    <col min="3330" max="3330" width="61" style="52" bestFit="1" customWidth="1"/>
    <col min="3331" max="3331" width="17.25" style="52" customWidth="1"/>
    <col min="3332" max="3332" width="16.75" style="52" customWidth="1"/>
    <col min="3333" max="3578" width="9" style="52"/>
    <col min="3579" max="3579" width="61" style="52" bestFit="1" customWidth="1"/>
    <col min="3580" max="3580" width="14.25" style="52" bestFit="1" customWidth="1"/>
    <col min="3581" max="3585" width="9" style="52"/>
    <col min="3586" max="3586" width="61" style="52" bestFit="1" customWidth="1"/>
    <col min="3587" max="3587" width="17.25" style="52" customWidth="1"/>
    <col min="3588" max="3588" width="16.75" style="52" customWidth="1"/>
    <col min="3589" max="3834" width="9" style="52"/>
    <col min="3835" max="3835" width="61" style="52" bestFit="1" customWidth="1"/>
    <col min="3836" max="3836" width="14.25" style="52" bestFit="1" customWidth="1"/>
    <col min="3837" max="3841" width="9" style="52"/>
    <col min="3842" max="3842" width="61" style="52" bestFit="1" customWidth="1"/>
    <col min="3843" max="3843" width="17.25" style="52" customWidth="1"/>
    <col min="3844" max="3844" width="16.75" style="52" customWidth="1"/>
    <col min="3845" max="4090" width="9" style="52"/>
    <col min="4091" max="4091" width="61" style="52" bestFit="1" customWidth="1"/>
    <col min="4092" max="4092" width="14.25" style="52" bestFit="1" customWidth="1"/>
    <col min="4093" max="4097" width="9" style="52"/>
    <col min="4098" max="4098" width="61" style="52" bestFit="1" customWidth="1"/>
    <col min="4099" max="4099" width="17.25" style="52" customWidth="1"/>
    <col min="4100" max="4100" width="16.75" style="52" customWidth="1"/>
    <col min="4101" max="4346" width="9" style="52"/>
    <col min="4347" max="4347" width="61" style="52" bestFit="1" customWidth="1"/>
    <col min="4348" max="4348" width="14.25" style="52" bestFit="1" customWidth="1"/>
    <col min="4349" max="4353" width="9" style="52"/>
    <col min="4354" max="4354" width="61" style="52" bestFit="1" customWidth="1"/>
    <col min="4355" max="4355" width="17.25" style="52" customWidth="1"/>
    <col min="4356" max="4356" width="16.75" style="52" customWidth="1"/>
    <col min="4357" max="4602" width="9" style="52"/>
    <col min="4603" max="4603" width="61" style="52" bestFit="1" customWidth="1"/>
    <col min="4604" max="4604" width="14.25" style="52" bestFit="1" customWidth="1"/>
    <col min="4605" max="4609" width="9" style="52"/>
    <col min="4610" max="4610" width="61" style="52" bestFit="1" customWidth="1"/>
    <col min="4611" max="4611" width="17.25" style="52" customWidth="1"/>
    <col min="4612" max="4612" width="16.75" style="52" customWidth="1"/>
    <col min="4613" max="4858" width="9" style="52"/>
    <col min="4859" max="4859" width="61" style="52" bestFit="1" customWidth="1"/>
    <col min="4860" max="4860" width="14.25" style="52" bestFit="1" customWidth="1"/>
    <col min="4861" max="4865" width="9" style="52"/>
    <col min="4866" max="4866" width="61" style="52" bestFit="1" customWidth="1"/>
    <col min="4867" max="4867" width="17.25" style="52" customWidth="1"/>
    <col min="4868" max="4868" width="16.75" style="52" customWidth="1"/>
    <col min="4869" max="5114" width="9" style="52"/>
    <col min="5115" max="5115" width="61" style="52" bestFit="1" customWidth="1"/>
    <col min="5116" max="5116" width="14.25" style="52" bestFit="1" customWidth="1"/>
    <col min="5117" max="5121" width="9" style="52"/>
    <col min="5122" max="5122" width="61" style="52" bestFit="1" customWidth="1"/>
    <col min="5123" max="5123" width="17.25" style="52" customWidth="1"/>
    <col min="5124" max="5124" width="16.75" style="52" customWidth="1"/>
    <col min="5125" max="5370" width="9" style="52"/>
    <col min="5371" max="5371" width="61" style="52" bestFit="1" customWidth="1"/>
    <col min="5372" max="5372" width="14.25" style="52" bestFit="1" customWidth="1"/>
    <col min="5373" max="5377" width="9" style="52"/>
    <col min="5378" max="5378" width="61" style="52" bestFit="1" customWidth="1"/>
    <col min="5379" max="5379" width="17.25" style="52" customWidth="1"/>
    <col min="5380" max="5380" width="16.75" style="52" customWidth="1"/>
    <col min="5381" max="5626" width="9" style="52"/>
    <col min="5627" max="5627" width="61" style="52" bestFit="1" customWidth="1"/>
    <col min="5628" max="5628" width="14.25" style="52" bestFit="1" customWidth="1"/>
    <col min="5629" max="5633" width="9" style="52"/>
    <col min="5634" max="5634" width="61" style="52" bestFit="1" customWidth="1"/>
    <col min="5635" max="5635" width="17.25" style="52" customWidth="1"/>
    <col min="5636" max="5636" width="16.75" style="52" customWidth="1"/>
    <col min="5637" max="5882" width="9" style="52"/>
    <col min="5883" max="5883" width="61" style="52" bestFit="1" customWidth="1"/>
    <col min="5884" max="5884" width="14.25" style="52" bestFit="1" customWidth="1"/>
    <col min="5885" max="5889" width="9" style="52"/>
    <col min="5890" max="5890" width="61" style="52" bestFit="1" customWidth="1"/>
    <col min="5891" max="5891" width="17.25" style="52" customWidth="1"/>
    <col min="5892" max="5892" width="16.75" style="52" customWidth="1"/>
    <col min="5893" max="6138" width="9" style="52"/>
    <col min="6139" max="6139" width="61" style="52" bestFit="1" customWidth="1"/>
    <col min="6140" max="6140" width="14.25" style="52" bestFit="1" customWidth="1"/>
    <col min="6141" max="6145" width="9" style="52"/>
    <col min="6146" max="6146" width="61" style="52" bestFit="1" customWidth="1"/>
    <col min="6147" max="6147" width="17.25" style="52" customWidth="1"/>
    <col min="6148" max="6148" width="16.75" style="52" customWidth="1"/>
    <col min="6149" max="6394" width="9" style="52"/>
    <col min="6395" max="6395" width="61" style="52" bestFit="1" customWidth="1"/>
    <col min="6396" max="6396" width="14.25" style="52" bestFit="1" customWidth="1"/>
    <col min="6397" max="6401" width="9" style="52"/>
    <col min="6402" max="6402" width="61" style="52" bestFit="1" customWidth="1"/>
    <col min="6403" max="6403" width="17.25" style="52" customWidth="1"/>
    <col min="6404" max="6404" width="16.75" style="52" customWidth="1"/>
    <col min="6405" max="6650" width="9" style="52"/>
    <col min="6651" max="6651" width="61" style="52" bestFit="1" customWidth="1"/>
    <col min="6652" max="6652" width="14.25" style="52" bestFit="1" customWidth="1"/>
    <col min="6653" max="6657" width="9" style="52"/>
    <col min="6658" max="6658" width="61" style="52" bestFit="1" customWidth="1"/>
    <col min="6659" max="6659" width="17.25" style="52" customWidth="1"/>
    <col min="6660" max="6660" width="16.75" style="52" customWidth="1"/>
    <col min="6661" max="6906" width="9" style="52"/>
    <col min="6907" max="6907" width="61" style="52" bestFit="1" customWidth="1"/>
    <col min="6908" max="6908" width="14.25" style="52" bestFit="1" customWidth="1"/>
    <col min="6909" max="6913" width="9" style="52"/>
    <col min="6914" max="6914" width="61" style="52" bestFit="1" customWidth="1"/>
    <col min="6915" max="6915" width="17.25" style="52" customWidth="1"/>
    <col min="6916" max="6916" width="16.75" style="52" customWidth="1"/>
    <col min="6917" max="7162" width="9" style="52"/>
    <col min="7163" max="7163" width="61" style="52" bestFit="1" customWidth="1"/>
    <col min="7164" max="7164" width="14.25" style="52" bestFit="1" customWidth="1"/>
    <col min="7165" max="7169" width="9" style="52"/>
    <col min="7170" max="7170" width="61" style="52" bestFit="1" customWidth="1"/>
    <col min="7171" max="7171" width="17.25" style="52" customWidth="1"/>
    <col min="7172" max="7172" width="16.75" style="52" customWidth="1"/>
    <col min="7173" max="7418" width="9" style="52"/>
    <col min="7419" max="7419" width="61" style="52" bestFit="1" customWidth="1"/>
    <col min="7420" max="7420" width="14.25" style="52" bestFit="1" customWidth="1"/>
    <col min="7421" max="7425" width="9" style="52"/>
    <col min="7426" max="7426" width="61" style="52" bestFit="1" customWidth="1"/>
    <col min="7427" max="7427" width="17.25" style="52" customWidth="1"/>
    <col min="7428" max="7428" width="16.75" style="52" customWidth="1"/>
    <col min="7429" max="7674" width="9" style="52"/>
    <col min="7675" max="7675" width="61" style="52" bestFit="1" customWidth="1"/>
    <col min="7676" max="7676" width="14.25" style="52" bestFit="1" customWidth="1"/>
    <col min="7677" max="7681" width="9" style="52"/>
    <col min="7682" max="7682" width="61" style="52" bestFit="1" customWidth="1"/>
    <col min="7683" max="7683" width="17.25" style="52" customWidth="1"/>
    <col min="7684" max="7684" width="16.75" style="52" customWidth="1"/>
    <col min="7685" max="7930" width="9" style="52"/>
    <col min="7931" max="7931" width="61" style="52" bestFit="1" customWidth="1"/>
    <col min="7932" max="7932" width="14.25" style="52" bestFit="1" customWidth="1"/>
    <col min="7933" max="7937" width="9" style="52"/>
    <col min="7938" max="7938" width="61" style="52" bestFit="1" customWidth="1"/>
    <col min="7939" max="7939" width="17.25" style="52" customWidth="1"/>
    <col min="7940" max="7940" width="16.75" style="52" customWidth="1"/>
    <col min="7941" max="8186" width="9" style="52"/>
    <col min="8187" max="8187" width="61" style="52" bestFit="1" customWidth="1"/>
    <col min="8188" max="8188" width="14.25" style="52" bestFit="1" customWidth="1"/>
    <col min="8189" max="8193" width="9" style="52"/>
    <col min="8194" max="8194" width="61" style="52" bestFit="1" customWidth="1"/>
    <col min="8195" max="8195" width="17.25" style="52" customWidth="1"/>
    <col min="8196" max="8196" width="16.75" style="52" customWidth="1"/>
    <col min="8197" max="8442" width="9" style="52"/>
    <col min="8443" max="8443" width="61" style="52" bestFit="1" customWidth="1"/>
    <col min="8444" max="8444" width="14.25" style="52" bestFit="1" customWidth="1"/>
    <col min="8445" max="8449" width="9" style="52"/>
    <col min="8450" max="8450" width="61" style="52" bestFit="1" customWidth="1"/>
    <col min="8451" max="8451" width="17.25" style="52" customWidth="1"/>
    <col min="8452" max="8452" width="16.75" style="52" customWidth="1"/>
    <col min="8453" max="8698" width="9" style="52"/>
    <col min="8699" max="8699" width="61" style="52" bestFit="1" customWidth="1"/>
    <col min="8700" max="8700" width="14.25" style="52" bestFit="1" customWidth="1"/>
    <col min="8701" max="8705" width="9" style="52"/>
    <col min="8706" max="8706" width="61" style="52" bestFit="1" customWidth="1"/>
    <col min="8707" max="8707" width="17.25" style="52" customWidth="1"/>
    <col min="8708" max="8708" width="16.75" style="52" customWidth="1"/>
    <col min="8709" max="8954" width="9" style="52"/>
    <col min="8955" max="8955" width="61" style="52" bestFit="1" customWidth="1"/>
    <col min="8956" max="8956" width="14.25" style="52" bestFit="1" customWidth="1"/>
    <col min="8957" max="8961" width="9" style="52"/>
    <col min="8962" max="8962" width="61" style="52" bestFit="1" customWidth="1"/>
    <col min="8963" max="8963" width="17.25" style="52" customWidth="1"/>
    <col min="8964" max="8964" width="16.75" style="52" customWidth="1"/>
    <col min="8965" max="9210" width="9" style="52"/>
    <col min="9211" max="9211" width="61" style="52" bestFit="1" customWidth="1"/>
    <col min="9212" max="9212" width="14.25" style="52" bestFit="1" customWidth="1"/>
    <col min="9213" max="9217" width="9" style="52"/>
    <col min="9218" max="9218" width="61" style="52" bestFit="1" customWidth="1"/>
    <col min="9219" max="9219" width="17.25" style="52" customWidth="1"/>
    <col min="9220" max="9220" width="16.75" style="52" customWidth="1"/>
    <col min="9221" max="9466" width="9" style="52"/>
    <col min="9467" max="9467" width="61" style="52" bestFit="1" customWidth="1"/>
    <col min="9468" max="9468" width="14.25" style="52" bestFit="1" customWidth="1"/>
    <col min="9469" max="9473" width="9" style="52"/>
    <col min="9474" max="9474" width="61" style="52" bestFit="1" customWidth="1"/>
    <col min="9475" max="9475" width="17.25" style="52" customWidth="1"/>
    <col min="9476" max="9476" width="16.75" style="52" customWidth="1"/>
    <col min="9477" max="9722" width="9" style="52"/>
    <col min="9723" max="9723" width="61" style="52" bestFit="1" customWidth="1"/>
    <col min="9724" max="9724" width="14.25" style="52" bestFit="1" customWidth="1"/>
    <col min="9725" max="9729" width="9" style="52"/>
    <col min="9730" max="9730" width="61" style="52" bestFit="1" customWidth="1"/>
    <col min="9731" max="9731" width="17.25" style="52" customWidth="1"/>
    <col min="9732" max="9732" width="16.75" style="52" customWidth="1"/>
    <col min="9733" max="9978" width="9" style="52"/>
    <col min="9979" max="9979" width="61" style="52" bestFit="1" customWidth="1"/>
    <col min="9980" max="9980" width="14.25" style="52" bestFit="1" customWidth="1"/>
    <col min="9981" max="9985" width="9" style="52"/>
    <col min="9986" max="9986" width="61" style="52" bestFit="1" customWidth="1"/>
    <col min="9987" max="9987" width="17.25" style="52" customWidth="1"/>
    <col min="9988" max="9988" width="16.75" style="52" customWidth="1"/>
    <col min="9989" max="10234" width="9" style="52"/>
    <col min="10235" max="10235" width="61" style="52" bestFit="1" customWidth="1"/>
    <col min="10236" max="10236" width="14.25" style="52" bestFit="1" customWidth="1"/>
    <col min="10237" max="10241" width="9" style="52"/>
    <col min="10242" max="10242" width="61" style="52" bestFit="1" customWidth="1"/>
    <col min="10243" max="10243" width="17.25" style="52" customWidth="1"/>
    <col min="10244" max="10244" width="16.75" style="52" customWidth="1"/>
    <col min="10245" max="10490" width="9" style="52"/>
    <col min="10491" max="10491" width="61" style="52" bestFit="1" customWidth="1"/>
    <col min="10492" max="10492" width="14.25" style="52" bestFit="1" customWidth="1"/>
    <col min="10493" max="10497" width="9" style="52"/>
    <col min="10498" max="10498" width="61" style="52" bestFit="1" customWidth="1"/>
    <col min="10499" max="10499" width="17.25" style="52" customWidth="1"/>
    <col min="10500" max="10500" width="16.75" style="52" customWidth="1"/>
    <col min="10501" max="10746" width="9" style="52"/>
    <col min="10747" max="10747" width="61" style="52" bestFit="1" customWidth="1"/>
    <col min="10748" max="10748" width="14.25" style="52" bestFit="1" customWidth="1"/>
    <col min="10749" max="10753" width="9" style="52"/>
    <col min="10754" max="10754" width="61" style="52" bestFit="1" customWidth="1"/>
    <col min="10755" max="10755" width="17.25" style="52" customWidth="1"/>
    <col min="10756" max="10756" width="16.75" style="52" customWidth="1"/>
    <col min="10757" max="11002" width="9" style="52"/>
    <col min="11003" max="11003" width="61" style="52" bestFit="1" customWidth="1"/>
    <col min="11004" max="11004" width="14.25" style="52" bestFit="1" customWidth="1"/>
    <col min="11005" max="11009" width="9" style="52"/>
    <col min="11010" max="11010" width="61" style="52" bestFit="1" customWidth="1"/>
    <col min="11011" max="11011" width="17.25" style="52" customWidth="1"/>
    <col min="11012" max="11012" width="16.75" style="52" customWidth="1"/>
    <col min="11013" max="11258" width="9" style="52"/>
    <col min="11259" max="11259" width="61" style="52" bestFit="1" customWidth="1"/>
    <col min="11260" max="11260" width="14.25" style="52" bestFit="1" customWidth="1"/>
    <col min="11261" max="11265" width="9" style="52"/>
    <col min="11266" max="11266" width="61" style="52" bestFit="1" customWidth="1"/>
    <col min="11267" max="11267" width="17.25" style="52" customWidth="1"/>
    <col min="11268" max="11268" width="16.75" style="52" customWidth="1"/>
    <col min="11269" max="11514" width="9" style="52"/>
    <col min="11515" max="11515" width="61" style="52" bestFit="1" customWidth="1"/>
    <col min="11516" max="11516" width="14.25" style="52" bestFit="1" customWidth="1"/>
    <col min="11517" max="11521" width="9" style="52"/>
    <col min="11522" max="11522" width="61" style="52" bestFit="1" customWidth="1"/>
    <col min="11523" max="11523" width="17.25" style="52" customWidth="1"/>
    <col min="11524" max="11524" width="16.75" style="52" customWidth="1"/>
    <col min="11525" max="11770" width="9" style="52"/>
    <col min="11771" max="11771" width="61" style="52" bestFit="1" customWidth="1"/>
    <col min="11772" max="11772" width="14.25" style="52" bestFit="1" customWidth="1"/>
    <col min="11773" max="11777" width="9" style="52"/>
    <col min="11778" max="11778" width="61" style="52" bestFit="1" customWidth="1"/>
    <col min="11779" max="11779" width="17.25" style="52" customWidth="1"/>
    <col min="11780" max="11780" width="16.75" style="52" customWidth="1"/>
    <col min="11781" max="12026" width="9" style="52"/>
    <col min="12027" max="12027" width="61" style="52" bestFit="1" customWidth="1"/>
    <col min="12028" max="12028" width="14.25" style="52" bestFit="1" customWidth="1"/>
    <col min="12029" max="12033" width="9" style="52"/>
    <col min="12034" max="12034" width="61" style="52" bestFit="1" customWidth="1"/>
    <col min="12035" max="12035" width="17.25" style="52" customWidth="1"/>
    <col min="12036" max="12036" width="16.75" style="52" customWidth="1"/>
    <col min="12037" max="12282" width="9" style="52"/>
    <col min="12283" max="12283" width="61" style="52" bestFit="1" customWidth="1"/>
    <col min="12284" max="12284" width="14.25" style="52" bestFit="1" customWidth="1"/>
    <col min="12285" max="12289" width="9" style="52"/>
    <col min="12290" max="12290" width="61" style="52" bestFit="1" customWidth="1"/>
    <col min="12291" max="12291" width="17.25" style="52" customWidth="1"/>
    <col min="12292" max="12292" width="16.75" style="52" customWidth="1"/>
    <col min="12293" max="12538" width="9" style="52"/>
    <col min="12539" max="12539" width="61" style="52" bestFit="1" customWidth="1"/>
    <col min="12540" max="12540" width="14.25" style="52" bestFit="1" customWidth="1"/>
    <col min="12541" max="12545" width="9" style="52"/>
    <col min="12546" max="12546" width="61" style="52" bestFit="1" customWidth="1"/>
    <col min="12547" max="12547" width="17.25" style="52" customWidth="1"/>
    <col min="12548" max="12548" width="16.75" style="52" customWidth="1"/>
    <col min="12549" max="12794" width="9" style="52"/>
    <col min="12795" max="12795" width="61" style="52" bestFit="1" customWidth="1"/>
    <col min="12796" max="12796" width="14.25" style="52" bestFit="1" customWidth="1"/>
    <col min="12797" max="12801" width="9" style="52"/>
    <col min="12802" max="12802" width="61" style="52" bestFit="1" customWidth="1"/>
    <col min="12803" max="12803" width="17.25" style="52" customWidth="1"/>
    <col min="12804" max="12804" width="16.75" style="52" customWidth="1"/>
    <col min="12805" max="13050" width="9" style="52"/>
    <col min="13051" max="13051" width="61" style="52" bestFit="1" customWidth="1"/>
    <col min="13052" max="13052" width="14.25" style="52" bestFit="1" customWidth="1"/>
    <col min="13053" max="13057" width="9" style="52"/>
    <col min="13058" max="13058" width="61" style="52" bestFit="1" customWidth="1"/>
    <col min="13059" max="13059" width="17.25" style="52" customWidth="1"/>
    <col min="13060" max="13060" width="16.75" style="52" customWidth="1"/>
    <col min="13061" max="13306" width="9" style="52"/>
    <col min="13307" max="13307" width="61" style="52" bestFit="1" customWidth="1"/>
    <col min="13308" max="13308" width="14.25" style="52" bestFit="1" customWidth="1"/>
    <col min="13309" max="13313" width="9" style="52"/>
    <col min="13314" max="13314" width="61" style="52" bestFit="1" customWidth="1"/>
    <col min="13315" max="13315" width="17.25" style="52" customWidth="1"/>
    <col min="13316" max="13316" width="16.75" style="52" customWidth="1"/>
    <col min="13317" max="13562" width="9" style="52"/>
    <col min="13563" max="13563" width="61" style="52" bestFit="1" customWidth="1"/>
    <col min="13564" max="13564" width="14.25" style="52" bestFit="1" customWidth="1"/>
    <col min="13565" max="13569" width="9" style="52"/>
    <col min="13570" max="13570" width="61" style="52" bestFit="1" customWidth="1"/>
    <col min="13571" max="13571" width="17.25" style="52" customWidth="1"/>
    <col min="13572" max="13572" width="16.75" style="52" customWidth="1"/>
    <col min="13573" max="13818" width="9" style="52"/>
    <col min="13819" max="13819" width="61" style="52" bestFit="1" customWidth="1"/>
    <col min="13820" max="13820" width="14.25" style="52" bestFit="1" customWidth="1"/>
    <col min="13821" max="13825" width="9" style="52"/>
    <col min="13826" max="13826" width="61" style="52" bestFit="1" customWidth="1"/>
    <col min="13827" max="13827" width="17.25" style="52" customWidth="1"/>
    <col min="13828" max="13828" width="16.75" style="52" customWidth="1"/>
    <col min="13829" max="14074" width="9" style="52"/>
    <col min="14075" max="14075" width="61" style="52" bestFit="1" customWidth="1"/>
    <col min="14076" max="14076" width="14.25" style="52" bestFit="1" customWidth="1"/>
    <col min="14077" max="14081" width="9" style="52"/>
    <col min="14082" max="14082" width="61" style="52" bestFit="1" customWidth="1"/>
    <col min="14083" max="14083" width="17.25" style="52" customWidth="1"/>
    <col min="14084" max="14084" width="16.75" style="52" customWidth="1"/>
    <col min="14085" max="14330" width="9" style="52"/>
    <col min="14331" max="14331" width="61" style="52" bestFit="1" customWidth="1"/>
    <col min="14332" max="14332" width="14.25" style="52" bestFit="1" customWidth="1"/>
    <col min="14333" max="14337" width="9" style="52"/>
    <col min="14338" max="14338" width="61" style="52" bestFit="1" customWidth="1"/>
    <col min="14339" max="14339" width="17.25" style="52" customWidth="1"/>
    <col min="14340" max="14340" width="16.75" style="52" customWidth="1"/>
    <col min="14341" max="14586" width="9" style="52"/>
    <col min="14587" max="14587" width="61" style="52" bestFit="1" customWidth="1"/>
    <col min="14588" max="14588" width="14.25" style="52" bestFit="1" customWidth="1"/>
    <col min="14589" max="14593" width="9" style="52"/>
    <col min="14594" max="14594" width="61" style="52" bestFit="1" customWidth="1"/>
    <col min="14595" max="14595" width="17.25" style="52" customWidth="1"/>
    <col min="14596" max="14596" width="16.75" style="52" customWidth="1"/>
    <col min="14597" max="14842" width="9" style="52"/>
    <col min="14843" max="14843" width="61" style="52" bestFit="1" customWidth="1"/>
    <col min="14844" max="14844" width="14.25" style="52" bestFit="1" customWidth="1"/>
    <col min="14845" max="14849" width="9" style="52"/>
    <col min="14850" max="14850" width="61" style="52" bestFit="1" customWidth="1"/>
    <col min="14851" max="14851" width="17.25" style="52" customWidth="1"/>
    <col min="14852" max="14852" width="16.75" style="52" customWidth="1"/>
    <col min="14853" max="15098" width="9" style="52"/>
    <col min="15099" max="15099" width="61" style="52" bestFit="1" customWidth="1"/>
    <col min="15100" max="15100" width="14.25" style="52" bestFit="1" customWidth="1"/>
    <col min="15101" max="15105" width="9" style="52"/>
    <col min="15106" max="15106" width="61" style="52" bestFit="1" customWidth="1"/>
    <col min="15107" max="15107" width="17.25" style="52" customWidth="1"/>
    <col min="15108" max="15108" width="16.75" style="52" customWidth="1"/>
    <col min="15109" max="15354" width="9" style="52"/>
    <col min="15355" max="15355" width="61" style="52" bestFit="1" customWidth="1"/>
    <col min="15356" max="15356" width="14.25" style="52" bestFit="1" customWidth="1"/>
    <col min="15357" max="15361" width="9" style="52"/>
    <col min="15362" max="15362" width="61" style="52" bestFit="1" customWidth="1"/>
    <col min="15363" max="15363" width="17.25" style="52" customWidth="1"/>
    <col min="15364" max="15364" width="16.75" style="52" customWidth="1"/>
    <col min="15365" max="15610" width="9" style="52"/>
    <col min="15611" max="15611" width="61" style="52" bestFit="1" customWidth="1"/>
    <col min="15612" max="15612" width="14.25" style="52" bestFit="1" customWidth="1"/>
    <col min="15613" max="15617" width="9" style="52"/>
    <col min="15618" max="15618" width="61" style="52" bestFit="1" customWidth="1"/>
    <col min="15619" max="15619" width="17.25" style="52" customWidth="1"/>
    <col min="15620" max="15620" width="16.75" style="52" customWidth="1"/>
    <col min="15621" max="15866" width="9" style="52"/>
    <col min="15867" max="15867" width="61" style="52" bestFit="1" customWidth="1"/>
    <col min="15868" max="15868" width="14.25" style="52" bestFit="1" customWidth="1"/>
    <col min="15869" max="15873" width="9" style="52"/>
    <col min="15874" max="15874" width="61" style="52" bestFit="1" customWidth="1"/>
    <col min="15875" max="15875" width="17.25" style="52" customWidth="1"/>
    <col min="15876" max="15876" width="16.75" style="52" customWidth="1"/>
    <col min="15877" max="16122" width="9" style="52"/>
    <col min="16123" max="16123" width="61" style="52" bestFit="1" customWidth="1"/>
    <col min="16124" max="16124" width="14.25" style="52" bestFit="1" customWidth="1"/>
    <col min="16125" max="16129" width="9" style="52"/>
    <col min="16130" max="16130" width="61" style="52" bestFit="1" customWidth="1"/>
    <col min="16131" max="16131" width="17.25" style="52" customWidth="1"/>
    <col min="16132" max="16132" width="16.75" style="52" customWidth="1"/>
    <col min="16133" max="16378" width="9" style="52"/>
    <col min="16379" max="16379" width="61" style="52" bestFit="1" customWidth="1"/>
    <col min="16380" max="16380" width="14.25" style="52" bestFit="1" customWidth="1"/>
    <col min="16381" max="16384" width="9" style="52"/>
  </cols>
  <sheetData>
    <row r="1" spans="1:16" x14ac:dyDescent="0.15">
      <c r="A1" s="90"/>
      <c r="B1" s="91"/>
      <c r="C1" s="91"/>
      <c r="F1" s="92"/>
      <c r="G1" s="93"/>
      <c r="H1" s="93"/>
      <c r="I1" s="93"/>
    </row>
    <row r="2" spans="1:16" x14ac:dyDescent="0.15">
      <c r="A2" s="94"/>
      <c r="B2" s="95"/>
      <c r="C2" s="95"/>
      <c r="F2" s="92"/>
      <c r="G2" s="93"/>
      <c r="H2" s="93"/>
      <c r="I2" s="93"/>
    </row>
    <row r="3" spans="1:16" x14ac:dyDescent="0.15">
      <c r="A3" s="94"/>
      <c r="B3" s="95"/>
      <c r="C3" s="95"/>
      <c r="F3" s="92"/>
      <c r="G3" s="93"/>
      <c r="H3" s="93"/>
      <c r="I3" s="93"/>
    </row>
    <row r="4" spans="1:16" ht="15" customHeight="1" x14ac:dyDescent="0.15">
      <c r="A4" s="94"/>
      <c r="B4" s="95"/>
      <c r="C4" s="95"/>
      <c r="F4" s="92"/>
      <c r="G4" s="93"/>
      <c r="H4" s="93"/>
      <c r="I4" s="93"/>
    </row>
    <row r="5" spans="1:16" ht="11.25" customHeight="1" x14ac:dyDescent="0.15">
      <c r="A5" s="149" t="s">
        <v>69</v>
      </c>
      <c r="B5" s="149"/>
      <c r="C5" s="56"/>
      <c r="E5" s="61"/>
    </row>
    <row r="6" spans="1:16" ht="11.25" customHeight="1" x14ac:dyDescent="0.15">
      <c r="A6" s="203" t="s">
        <v>305</v>
      </c>
      <c r="B6" s="203"/>
      <c r="C6" s="96"/>
      <c r="D6" s="96"/>
      <c r="E6" s="97"/>
    </row>
    <row r="7" spans="1:16" ht="11.25" customHeight="1" x14ac:dyDescent="0.15">
      <c r="A7" s="160" t="s">
        <v>70</v>
      </c>
      <c r="B7" s="160"/>
      <c r="C7" s="202" t="s">
        <v>156</v>
      </c>
      <c r="D7" s="202"/>
      <c r="E7" s="61"/>
    </row>
    <row r="8" spans="1:16" ht="11.25" customHeight="1" x14ac:dyDescent="0.15">
      <c r="A8" s="149" t="s">
        <v>297</v>
      </c>
      <c r="B8" s="149"/>
      <c r="C8" s="201" t="s">
        <v>1145</v>
      </c>
      <c r="D8" s="201"/>
      <c r="E8" s="98"/>
    </row>
    <row r="9" spans="1:16" ht="11.25" customHeight="1" x14ac:dyDescent="0.15">
      <c r="A9" s="149" t="s">
        <v>298</v>
      </c>
      <c r="B9" s="149"/>
      <c r="C9" s="176" t="s">
        <v>1144</v>
      </c>
      <c r="D9" s="176"/>
      <c r="E9" s="60"/>
      <c r="F9" s="60"/>
      <c r="G9" s="99"/>
    </row>
    <row r="10" spans="1:16" x14ac:dyDescent="0.15">
      <c r="A10" s="100"/>
      <c r="B10" s="59"/>
      <c r="C10" s="62"/>
      <c r="P10" s="99"/>
    </row>
    <row r="11" spans="1:16" ht="11.25" customHeight="1" x14ac:dyDescent="0.15">
      <c r="A11" s="200" t="s">
        <v>75</v>
      </c>
      <c r="B11" s="200"/>
      <c r="C11" s="200"/>
      <c r="D11" s="200"/>
    </row>
    <row r="12" spans="1:16" x14ac:dyDescent="0.15">
      <c r="A12" s="101"/>
      <c r="B12" s="102"/>
      <c r="C12" s="119" t="s">
        <v>76</v>
      </c>
      <c r="D12" s="120" t="s">
        <v>77</v>
      </c>
    </row>
    <row r="13" spans="1:16" x14ac:dyDescent="0.15">
      <c r="A13" s="103"/>
      <c r="B13" s="104" t="s">
        <v>1123</v>
      </c>
      <c r="C13" s="105"/>
      <c r="D13" s="106"/>
    </row>
    <row r="14" spans="1:16" x14ac:dyDescent="0.15">
      <c r="A14" s="103" t="s">
        <v>78</v>
      </c>
      <c r="B14" s="107" t="s">
        <v>1124</v>
      </c>
      <c r="C14" s="108">
        <v>0</v>
      </c>
      <c r="D14" s="108">
        <v>0</v>
      </c>
    </row>
    <row r="15" spans="1:16" x14ac:dyDescent="0.15">
      <c r="A15" s="103" t="s">
        <v>79</v>
      </c>
      <c r="B15" s="107" t="s">
        <v>80</v>
      </c>
      <c r="C15" s="108">
        <v>1.4999999999999999E-2</v>
      </c>
      <c r="D15" s="108">
        <v>1.4999999999999999E-2</v>
      </c>
    </row>
    <row r="16" spans="1:16" x14ac:dyDescent="0.15">
      <c r="A16" s="103" t="s">
        <v>81</v>
      </c>
      <c r="B16" s="107" t="s">
        <v>82</v>
      </c>
      <c r="C16" s="108">
        <v>0.01</v>
      </c>
      <c r="D16" s="108">
        <v>0.01</v>
      </c>
    </row>
    <row r="17" spans="1:4" x14ac:dyDescent="0.15">
      <c r="A17" s="103" t="s">
        <v>83</v>
      </c>
      <c r="B17" s="107" t="s">
        <v>84</v>
      </c>
      <c r="C17" s="108">
        <v>2E-3</v>
      </c>
      <c r="D17" s="108">
        <v>2E-3</v>
      </c>
    </row>
    <row r="18" spans="1:4" x14ac:dyDescent="0.15">
      <c r="A18" s="103" t="s">
        <v>85</v>
      </c>
      <c r="B18" s="107" t="s">
        <v>86</v>
      </c>
      <c r="C18" s="108">
        <v>6.0000000000000001E-3</v>
      </c>
      <c r="D18" s="108">
        <v>6.0000000000000001E-3</v>
      </c>
    </row>
    <row r="19" spans="1:4" x14ac:dyDescent="0.15">
      <c r="A19" s="103" t="s">
        <v>87</v>
      </c>
      <c r="B19" s="107" t="s">
        <v>88</v>
      </c>
      <c r="C19" s="108">
        <v>2.5000000000000001E-2</v>
      </c>
      <c r="D19" s="108">
        <v>2.5000000000000001E-2</v>
      </c>
    </row>
    <row r="20" spans="1:4" x14ac:dyDescent="0.15">
      <c r="A20" s="103" t="s">
        <v>89</v>
      </c>
      <c r="B20" s="107" t="s">
        <v>90</v>
      </c>
      <c r="C20" s="108">
        <v>0.03</v>
      </c>
      <c r="D20" s="108">
        <v>0.03</v>
      </c>
    </row>
    <row r="21" spans="1:4" x14ac:dyDescent="0.15">
      <c r="A21" s="103" t="s">
        <v>91</v>
      </c>
      <c r="B21" s="107" t="s">
        <v>92</v>
      </c>
      <c r="C21" s="108">
        <v>0.08</v>
      </c>
      <c r="D21" s="108">
        <v>0.08</v>
      </c>
    </row>
    <row r="22" spans="1:4" x14ac:dyDescent="0.15">
      <c r="A22" s="103" t="s">
        <v>93</v>
      </c>
      <c r="B22" s="107" t="s">
        <v>94</v>
      </c>
      <c r="C22" s="108">
        <v>0.01</v>
      </c>
      <c r="D22" s="108">
        <v>0.01</v>
      </c>
    </row>
    <row r="23" spans="1:4" x14ac:dyDescent="0.15">
      <c r="A23" s="109" t="s">
        <v>95</v>
      </c>
      <c r="B23" s="107" t="s">
        <v>1125</v>
      </c>
      <c r="C23" s="110">
        <f>SUM(C14:C22)</f>
        <v>0.17799999999999999</v>
      </c>
      <c r="D23" s="110">
        <f>SUM(D14:D22)</f>
        <v>0.17799999999999999</v>
      </c>
    </row>
    <row r="24" spans="1:4" x14ac:dyDescent="0.15">
      <c r="A24" s="103"/>
      <c r="B24" s="104" t="s">
        <v>1126</v>
      </c>
      <c r="C24" s="111" t="s">
        <v>96</v>
      </c>
      <c r="D24" s="111" t="s">
        <v>96</v>
      </c>
    </row>
    <row r="25" spans="1:4" x14ac:dyDescent="0.15">
      <c r="A25" s="103" t="s">
        <v>97</v>
      </c>
      <c r="B25" s="107" t="s">
        <v>1127</v>
      </c>
      <c r="C25" s="112">
        <v>0.17879999999999999</v>
      </c>
      <c r="D25" s="112">
        <v>0</v>
      </c>
    </row>
    <row r="26" spans="1:4" x14ac:dyDescent="0.15">
      <c r="A26" s="103" t="s">
        <v>98</v>
      </c>
      <c r="B26" s="113" t="s">
        <v>99</v>
      </c>
      <c r="C26" s="112">
        <v>3.95E-2</v>
      </c>
      <c r="D26" s="112">
        <v>0</v>
      </c>
    </row>
    <row r="27" spans="1:4" x14ac:dyDescent="0.15">
      <c r="A27" s="103" t="s">
        <v>100</v>
      </c>
      <c r="B27" s="107" t="s">
        <v>1128</v>
      </c>
      <c r="C27" s="112">
        <v>8.6999999999999994E-3</v>
      </c>
      <c r="D27" s="112">
        <v>6.6E-3</v>
      </c>
    </row>
    <row r="28" spans="1:4" x14ac:dyDescent="0.15">
      <c r="A28" s="103" t="s">
        <v>101</v>
      </c>
      <c r="B28" s="107" t="s">
        <v>1129</v>
      </c>
      <c r="C28" s="112">
        <v>0.1096</v>
      </c>
      <c r="D28" s="112">
        <v>8.3299999999999999E-2</v>
      </c>
    </row>
    <row r="29" spans="1:4" x14ac:dyDescent="0.15">
      <c r="A29" s="103" t="s">
        <v>102</v>
      </c>
      <c r="B29" s="107" t="s">
        <v>1130</v>
      </c>
      <c r="C29" s="112">
        <v>6.9999999999999999E-4</v>
      </c>
      <c r="D29" s="112">
        <v>5.0000000000000001E-4</v>
      </c>
    </row>
    <row r="30" spans="1:4" x14ac:dyDescent="0.15">
      <c r="A30" s="103" t="s">
        <v>103</v>
      </c>
      <c r="B30" s="107" t="s">
        <v>1131</v>
      </c>
      <c r="C30" s="112">
        <v>7.3000000000000001E-3</v>
      </c>
      <c r="D30" s="112">
        <v>5.5999999999999999E-3</v>
      </c>
    </row>
    <row r="31" spans="1:4" x14ac:dyDescent="0.15">
      <c r="A31" s="103" t="s">
        <v>104</v>
      </c>
      <c r="B31" s="107" t="s">
        <v>105</v>
      </c>
      <c r="C31" s="112">
        <v>1.4999999999999999E-2</v>
      </c>
      <c r="D31" s="112">
        <v>0</v>
      </c>
    </row>
    <row r="32" spans="1:4" x14ac:dyDescent="0.15">
      <c r="A32" s="103" t="s">
        <v>106</v>
      </c>
      <c r="B32" s="107" t="s">
        <v>1132</v>
      </c>
      <c r="C32" s="112">
        <v>1.1000000000000001E-3</v>
      </c>
      <c r="D32" s="112">
        <v>8.0000000000000004E-4</v>
      </c>
    </row>
    <row r="33" spans="1:4" x14ac:dyDescent="0.15">
      <c r="A33" s="103" t="s">
        <v>107</v>
      </c>
      <c r="B33" s="113" t="s">
        <v>108</v>
      </c>
      <c r="C33" s="112">
        <v>0.1111</v>
      </c>
      <c r="D33" s="112">
        <v>8.4500000000000006E-2</v>
      </c>
    </row>
    <row r="34" spans="1:4" x14ac:dyDescent="0.15">
      <c r="A34" s="103" t="s">
        <v>109</v>
      </c>
      <c r="B34" s="107" t="s">
        <v>110</v>
      </c>
      <c r="C34" s="112">
        <v>4.0000000000000002E-4</v>
      </c>
      <c r="D34" s="112">
        <v>2.9999999999999997E-4</v>
      </c>
    </row>
    <row r="35" spans="1:4" x14ac:dyDescent="0.15">
      <c r="A35" s="109" t="s">
        <v>111</v>
      </c>
      <c r="B35" s="107" t="s">
        <v>1133</v>
      </c>
      <c r="C35" s="114">
        <f>SUM(C25:C34)</f>
        <v>0.47220000000000001</v>
      </c>
      <c r="D35" s="114">
        <f>SUM(D25:D34)</f>
        <v>0.18159999999999998</v>
      </c>
    </row>
    <row r="36" spans="1:4" x14ac:dyDescent="0.15">
      <c r="A36" s="103"/>
      <c r="B36" s="104" t="s">
        <v>1134</v>
      </c>
      <c r="C36" s="111" t="s">
        <v>96</v>
      </c>
      <c r="D36" s="111" t="s">
        <v>96</v>
      </c>
    </row>
    <row r="37" spans="1:4" x14ac:dyDescent="0.15">
      <c r="A37" s="103" t="s">
        <v>112</v>
      </c>
      <c r="B37" s="107" t="s">
        <v>1135</v>
      </c>
      <c r="C37" s="112">
        <v>4.5499999999999999E-2</v>
      </c>
      <c r="D37" s="112">
        <v>3.4599999999999999E-2</v>
      </c>
    </row>
    <row r="38" spans="1:4" x14ac:dyDescent="0.15">
      <c r="A38" s="103" t="s">
        <v>113</v>
      </c>
      <c r="B38" s="107" t="s">
        <v>1136</v>
      </c>
      <c r="C38" s="112">
        <v>1.1000000000000001E-3</v>
      </c>
      <c r="D38" s="112">
        <v>8.0000000000000004E-4</v>
      </c>
    </row>
    <row r="39" spans="1:4" x14ac:dyDescent="0.15">
      <c r="A39" s="103" t="s">
        <v>114</v>
      </c>
      <c r="B39" s="113" t="s">
        <v>115</v>
      </c>
      <c r="C39" s="112">
        <v>3.15E-2</v>
      </c>
      <c r="D39" s="112">
        <v>2.4E-2</v>
      </c>
    </row>
    <row r="40" spans="1:4" ht="21" x14ac:dyDescent="0.15">
      <c r="A40" s="103" t="s">
        <v>116</v>
      </c>
      <c r="B40" s="121" t="s">
        <v>1137</v>
      </c>
      <c r="C40" s="112">
        <v>2.6100000000000002E-2</v>
      </c>
      <c r="D40" s="112">
        <v>1.9900000000000001E-2</v>
      </c>
    </row>
    <row r="41" spans="1:4" x14ac:dyDescent="0.15">
      <c r="A41" s="103" t="s">
        <v>117</v>
      </c>
      <c r="B41" s="107" t="s">
        <v>1138</v>
      </c>
      <c r="C41" s="112">
        <v>3.8E-3</v>
      </c>
      <c r="D41" s="112">
        <v>2.8999999999999998E-3</v>
      </c>
    </row>
    <row r="42" spans="1:4" x14ac:dyDescent="0.15">
      <c r="A42" s="109" t="s">
        <v>118</v>
      </c>
      <c r="B42" s="107" t="s">
        <v>1139</v>
      </c>
      <c r="C42" s="114">
        <f>SUM(C37:C41)</f>
        <v>0.108</v>
      </c>
      <c r="D42" s="114">
        <f>SUM(D37:D41)</f>
        <v>8.2200000000000009E-2</v>
      </c>
    </row>
    <row r="43" spans="1:4" x14ac:dyDescent="0.15">
      <c r="A43" s="103"/>
      <c r="B43" s="104" t="s">
        <v>1140</v>
      </c>
      <c r="C43" s="111" t="s">
        <v>96</v>
      </c>
      <c r="D43" s="111" t="s">
        <v>96</v>
      </c>
    </row>
    <row r="44" spans="1:4" x14ac:dyDescent="0.15">
      <c r="A44" s="103" t="s">
        <v>119</v>
      </c>
      <c r="B44" s="107" t="s">
        <v>1141</v>
      </c>
      <c r="C44" s="108">
        <f>C23*C35</f>
        <v>8.4051600000000004E-2</v>
      </c>
      <c r="D44" s="108">
        <f>D23*D35</f>
        <v>3.2324799999999994E-2</v>
      </c>
    </row>
    <row r="45" spans="1:4" ht="31.5" x14ac:dyDescent="0.15">
      <c r="A45" s="103" t="s">
        <v>120</v>
      </c>
      <c r="B45" s="115" t="s">
        <v>121</v>
      </c>
      <c r="C45" s="112">
        <f>(C23*C38)+(C21*C37)</f>
        <v>3.8357999999999999E-3</v>
      </c>
      <c r="D45" s="112">
        <f>(D23*D38)+(D21*D37)</f>
        <v>2.9104000000000001E-3</v>
      </c>
    </row>
    <row r="46" spans="1:4" x14ac:dyDescent="0.15">
      <c r="A46" s="109" t="s">
        <v>122</v>
      </c>
      <c r="B46" s="107" t="s">
        <v>1142</v>
      </c>
      <c r="C46" s="114">
        <f>SUM(C44:C45)</f>
        <v>8.7887400000000004E-2</v>
      </c>
      <c r="D46" s="114">
        <f>SUM(D44:D45)</f>
        <v>3.5235199999999994E-2</v>
      </c>
    </row>
    <row r="47" spans="1:4" ht="11.25" thickBot="1" x14ac:dyDescent="0.2">
      <c r="A47" s="116"/>
      <c r="B47" s="117" t="s">
        <v>1143</v>
      </c>
      <c r="C47" s="118">
        <f>SUM(C23,C35,C42,C46)</f>
        <v>0.84608740000000004</v>
      </c>
      <c r="D47" s="118">
        <f>SUM(D23,D35,D42,D46)</f>
        <v>0.47703519999999999</v>
      </c>
    </row>
  </sheetData>
  <mergeCells count="9">
    <mergeCell ref="A11:D11"/>
    <mergeCell ref="C9:D9"/>
    <mergeCell ref="C8:D8"/>
    <mergeCell ref="C7:D7"/>
    <mergeCell ref="A5:B5"/>
    <mergeCell ref="A6:B6"/>
    <mergeCell ref="A7:B7"/>
    <mergeCell ref="A8:B8"/>
    <mergeCell ref="A9:B9"/>
  </mergeCells>
  <pageMargins left="0.511811024" right="0.511811024" top="0.78740157499999996" bottom="0.78740157499999996" header="0.31496062000000002" footer="0.31496062000000002"/>
  <pageSetup scale="70" orientation="portrait" r:id="rId1"/>
  <colBreaks count="1" manualBreakCount="1">
    <brk id="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8"/>
  <sheetViews>
    <sheetView view="pageBreakPreview" zoomScaleNormal="100" zoomScaleSheetLayoutView="100" workbookViewId="0">
      <selection activeCell="C44" sqref="A5:C45"/>
    </sheetView>
  </sheetViews>
  <sheetFormatPr defaultRowHeight="10.5" x14ac:dyDescent="0.15"/>
  <cols>
    <col min="1" max="1" width="16.75" style="52" customWidth="1"/>
    <col min="2" max="2" width="39.5" style="52" customWidth="1"/>
    <col min="3" max="3" width="11.5" style="52" bestFit="1" customWidth="1"/>
    <col min="4" max="242" width="9" style="52"/>
    <col min="243" max="243" width="16.125" style="52" customWidth="1"/>
    <col min="244" max="244" width="31.875" style="52" customWidth="1"/>
    <col min="245" max="245" width="18.75" style="52" customWidth="1"/>
    <col min="246" max="246" width="11.375" style="52" customWidth="1"/>
    <col min="247" max="247" width="10.75" style="52" customWidth="1"/>
    <col min="248" max="248" width="12" style="52" customWidth="1"/>
    <col min="249" max="249" width="11.875" style="52" customWidth="1"/>
    <col min="250" max="250" width="10.75" style="52" customWidth="1"/>
    <col min="251" max="498" width="9" style="52"/>
    <col min="499" max="499" width="16.125" style="52" customWidth="1"/>
    <col min="500" max="500" width="31.875" style="52" customWidth="1"/>
    <col min="501" max="501" width="18.75" style="52" customWidth="1"/>
    <col min="502" max="502" width="11.375" style="52" customWidth="1"/>
    <col min="503" max="503" width="10.75" style="52" customWidth="1"/>
    <col min="504" max="504" width="12" style="52" customWidth="1"/>
    <col min="505" max="505" width="11.875" style="52" customWidth="1"/>
    <col min="506" max="506" width="10.75" style="52" customWidth="1"/>
    <col min="507" max="754" width="9" style="52"/>
    <col min="755" max="755" width="16.125" style="52" customWidth="1"/>
    <col min="756" max="756" width="31.875" style="52" customWidth="1"/>
    <col min="757" max="757" width="18.75" style="52" customWidth="1"/>
    <col min="758" max="758" width="11.375" style="52" customWidth="1"/>
    <col min="759" max="759" width="10.75" style="52" customWidth="1"/>
    <col min="760" max="760" width="12" style="52" customWidth="1"/>
    <col min="761" max="761" width="11.875" style="52" customWidth="1"/>
    <col min="762" max="762" width="10.75" style="52" customWidth="1"/>
    <col min="763" max="1010" width="9" style="52"/>
    <col min="1011" max="1011" width="16.125" style="52" customWidth="1"/>
    <col min="1012" max="1012" width="31.875" style="52" customWidth="1"/>
    <col min="1013" max="1013" width="18.75" style="52" customWidth="1"/>
    <col min="1014" max="1014" width="11.375" style="52" customWidth="1"/>
    <col min="1015" max="1015" width="10.75" style="52" customWidth="1"/>
    <col min="1016" max="1016" width="12" style="52" customWidth="1"/>
    <col min="1017" max="1017" width="11.875" style="52" customWidth="1"/>
    <col min="1018" max="1018" width="10.75" style="52" customWidth="1"/>
    <col min="1019" max="1266" width="9" style="52"/>
    <col min="1267" max="1267" width="16.125" style="52" customWidth="1"/>
    <col min="1268" max="1268" width="31.875" style="52" customWidth="1"/>
    <col min="1269" max="1269" width="18.75" style="52" customWidth="1"/>
    <col min="1270" max="1270" width="11.375" style="52" customWidth="1"/>
    <col min="1271" max="1271" width="10.75" style="52" customWidth="1"/>
    <col min="1272" max="1272" width="12" style="52" customWidth="1"/>
    <col min="1273" max="1273" width="11.875" style="52" customWidth="1"/>
    <col min="1274" max="1274" width="10.75" style="52" customWidth="1"/>
    <col min="1275" max="1522" width="9" style="52"/>
    <col min="1523" max="1523" width="16.125" style="52" customWidth="1"/>
    <col min="1524" max="1524" width="31.875" style="52" customWidth="1"/>
    <col min="1525" max="1525" width="18.75" style="52" customWidth="1"/>
    <col min="1526" max="1526" width="11.375" style="52" customWidth="1"/>
    <col min="1527" max="1527" width="10.75" style="52" customWidth="1"/>
    <col min="1528" max="1528" width="12" style="52" customWidth="1"/>
    <col min="1529" max="1529" width="11.875" style="52" customWidth="1"/>
    <col min="1530" max="1530" width="10.75" style="52" customWidth="1"/>
    <col min="1531" max="1778" width="9" style="52"/>
    <col min="1779" max="1779" width="16.125" style="52" customWidth="1"/>
    <col min="1780" max="1780" width="31.875" style="52" customWidth="1"/>
    <col min="1781" max="1781" width="18.75" style="52" customWidth="1"/>
    <col min="1782" max="1782" width="11.375" style="52" customWidth="1"/>
    <col min="1783" max="1783" width="10.75" style="52" customWidth="1"/>
    <col min="1784" max="1784" width="12" style="52" customWidth="1"/>
    <col min="1785" max="1785" width="11.875" style="52" customWidth="1"/>
    <col min="1786" max="1786" width="10.75" style="52" customWidth="1"/>
    <col min="1787" max="2034" width="9" style="52"/>
    <col min="2035" max="2035" width="16.125" style="52" customWidth="1"/>
    <col min="2036" max="2036" width="31.875" style="52" customWidth="1"/>
    <col min="2037" max="2037" width="18.75" style="52" customWidth="1"/>
    <col min="2038" max="2038" width="11.375" style="52" customWidth="1"/>
    <col min="2039" max="2039" width="10.75" style="52" customWidth="1"/>
    <col min="2040" max="2040" width="12" style="52" customWidth="1"/>
    <col min="2041" max="2041" width="11.875" style="52" customWidth="1"/>
    <col min="2042" max="2042" width="10.75" style="52" customWidth="1"/>
    <col min="2043" max="2290" width="9" style="52"/>
    <col min="2291" max="2291" width="16.125" style="52" customWidth="1"/>
    <col min="2292" max="2292" width="31.875" style="52" customWidth="1"/>
    <col min="2293" max="2293" width="18.75" style="52" customWidth="1"/>
    <col min="2294" max="2294" width="11.375" style="52" customWidth="1"/>
    <col min="2295" max="2295" width="10.75" style="52" customWidth="1"/>
    <col min="2296" max="2296" width="12" style="52" customWidth="1"/>
    <col min="2297" max="2297" width="11.875" style="52" customWidth="1"/>
    <col min="2298" max="2298" width="10.75" style="52" customWidth="1"/>
    <col min="2299" max="2546" width="9" style="52"/>
    <col min="2547" max="2547" width="16.125" style="52" customWidth="1"/>
    <col min="2548" max="2548" width="31.875" style="52" customWidth="1"/>
    <col min="2549" max="2549" width="18.75" style="52" customWidth="1"/>
    <col min="2550" max="2550" width="11.375" style="52" customWidth="1"/>
    <col min="2551" max="2551" width="10.75" style="52" customWidth="1"/>
    <col min="2552" max="2552" width="12" style="52" customWidth="1"/>
    <col min="2553" max="2553" width="11.875" style="52" customWidth="1"/>
    <col min="2554" max="2554" width="10.75" style="52" customWidth="1"/>
    <col min="2555" max="2802" width="9" style="52"/>
    <col min="2803" max="2803" width="16.125" style="52" customWidth="1"/>
    <col min="2804" max="2804" width="31.875" style="52" customWidth="1"/>
    <col min="2805" max="2805" width="18.75" style="52" customWidth="1"/>
    <col min="2806" max="2806" width="11.375" style="52" customWidth="1"/>
    <col min="2807" max="2807" width="10.75" style="52" customWidth="1"/>
    <col min="2808" max="2808" width="12" style="52" customWidth="1"/>
    <col min="2809" max="2809" width="11.875" style="52" customWidth="1"/>
    <col min="2810" max="2810" width="10.75" style="52" customWidth="1"/>
    <col min="2811" max="3058" width="9" style="52"/>
    <col min="3059" max="3059" width="16.125" style="52" customWidth="1"/>
    <col min="3060" max="3060" width="31.875" style="52" customWidth="1"/>
    <col min="3061" max="3061" width="18.75" style="52" customWidth="1"/>
    <col min="3062" max="3062" width="11.375" style="52" customWidth="1"/>
    <col min="3063" max="3063" width="10.75" style="52" customWidth="1"/>
    <col min="3064" max="3064" width="12" style="52" customWidth="1"/>
    <col min="3065" max="3065" width="11.875" style="52" customWidth="1"/>
    <col min="3066" max="3066" width="10.75" style="52" customWidth="1"/>
    <col min="3067" max="3314" width="9" style="52"/>
    <col min="3315" max="3315" width="16.125" style="52" customWidth="1"/>
    <col min="3316" max="3316" width="31.875" style="52" customWidth="1"/>
    <col min="3317" max="3317" width="18.75" style="52" customWidth="1"/>
    <col min="3318" max="3318" width="11.375" style="52" customWidth="1"/>
    <col min="3319" max="3319" width="10.75" style="52" customWidth="1"/>
    <col min="3320" max="3320" width="12" style="52" customWidth="1"/>
    <col min="3321" max="3321" width="11.875" style="52" customWidth="1"/>
    <col min="3322" max="3322" width="10.75" style="52" customWidth="1"/>
    <col min="3323" max="3570" width="9" style="52"/>
    <col min="3571" max="3571" width="16.125" style="52" customWidth="1"/>
    <col min="3572" max="3572" width="31.875" style="52" customWidth="1"/>
    <col min="3573" max="3573" width="18.75" style="52" customWidth="1"/>
    <col min="3574" max="3574" width="11.375" style="52" customWidth="1"/>
    <col min="3575" max="3575" width="10.75" style="52" customWidth="1"/>
    <col min="3576" max="3576" width="12" style="52" customWidth="1"/>
    <col min="3577" max="3577" width="11.875" style="52" customWidth="1"/>
    <col min="3578" max="3578" width="10.75" style="52" customWidth="1"/>
    <col min="3579" max="3826" width="9" style="52"/>
    <col min="3827" max="3827" width="16.125" style="52" customWidth="1"/>
    <col min="3828" max="3828" width="31.875" style="52" customWidth="1"/>
    <col min="3829" max="3829" width="18.75" style="52" customWidth="1"/>
    <col min="3830" max="3830" width="11.375" style="52" customWidth="1"/>
    <col min="3831" max="3831" width="10.75" style="52" customWidth="1"/>
    <col min="3832" max="3832" width="12" style="52" customWidth="1"/>
    <col min="3833" max="3833" width="11.875" style="52" customWidth="1"/>
    <col min="3834" max="3834" width="10.75" style="52" customWidth="1"/>
    <col min="3835" max="4082" width="9" style="52"/>
    <col min="4083" max="4083" width="16.125" style="52" customWidth="1"/>
    <col min="4084" max="4084" width="31.875" style="52" customWidth="1"/>
    <col min="4085" max="4085" width="18.75" style="52" customWidth="1"/>
    <col min="4086" max="4086" width="11.375" style="52" customWidth="1"/>
    <col min="4087" max="4087" width="10.75" style="52" customWidth="1"/>
    <col min="4088" max="4088" width="12" style="52" customWidth="1"/>
    <col min="4089" max="4089" width="11.875" style="52" customWidth="1"/>
    <col min="4090" max="4090" width="10.75" style="52" customWidth="1"/>
    <col min="4091" max="4338" width="9" style="52"/>
    <col min="4339" max="4339" width="16.125" style="52" customWidth="1"/>
    <col min="4340" max="4340" width="31.875" style="52" customWidth="1"/>
    <col min="4341" max="4341" width="18.75" style="52" customWidth="1"/>
    <col min="4342" max="4342" width="11.375" style="52" customWidth="1"/>
    <col min="4343" max="4343" width="10.75" style="52" customWidth="1"/>
    <col min="4344" max="4344" width="12" style="52" customWidth="1"/>
    <col min="4345" max="4345" width="11.875" style="52" customWidth="1"/>
    <col min="4346" max="4346" width="10.75" style="52" customWidth="1"/>
    <col min="4347" max="4594" width="9" style="52"/>
    <col min="4595" max="4595" width="16.125" style="52" customWidth="1"/>
    <col min="4596" max="4596" width="31.875" style="52" customWidth="1"/>
    <col min="4597" max="4597" width="18.75" style="52" customWidth="1"/>
    <col min="4598" max="4598" width="11.375" style="52" customWidth="1"/>
    <col min="4599" max="4599" width="10.75" style="52" customWidth="1"/>
    <col min="4600" max="4600" width="12" style="52" customWidth="1"/>
    <col min="4601" max="4601" width="11.875" style="52" customWidth="1"/>
    <col min="4602" max="4602" width="10.75" style="52" customWidth="1"/>
    <col min="4603" max="4850" width="9" style="52"/>
    <col min="4851" max="4851" width="16.125" style="52" customWidth="1"/>
    <col min="4852" max="4852" width="31.875" style="52" customWidth="1"/>
    <col min="4853" max="4853" width="18.75" style="52" customWidth="1"/>
    <col min="4854" max="4854" width="11.375" style="52" customWidth="1"/>
    <col min="4855" max="4855" width="10.75" style="52" customWidth="1"/>
    <col min="4856" max="4856" width="12" style="52" customWidth="1"/>
    <col min="4857" max="4857" width="11.875" style="52" customWidth="1"/>
    <col min="4858" max="4858" width="10.75" style="52" customWidth="1"/>
    <col min="4859" max="5106" width="9" style="52"/>
    <col min="5107" max="5107" width="16.125" style="52" customWidth="1"/>
    <col min="5108" max="5108" width="31.875" style="52" customWidth="1"/>
    <col min="5109" max="5109" width="18.75" style="52" customWidth="1"/>
    <col min="5110" max="5110" width="11.375" style="52" customWidth="1"/>
    <col min="5111" max="5111" width="10.75" style="52" customWidth="1"/>
    <col min="5112" max="5112" width="12" style="52" customWidth="1"/>
    <col min="5113" max="5113" width="11.875" style="52" customWidth="1"/>
    <col min="5114" max="5114" width="10.75" style="52" customWidth="1"/>
    <col min="5115" max="5362" width="9" style="52"/>
    <col min="5363" max="5363" width="16.125" style="52" customWidth="1"/>
    <col min="5364" max="5364" width="31.875" style="52" customWidth="1"/>
    <col min="5365" max="5365" width="18.75" style="52" customWidth="1"/>
    <col min="5366" max="5366" width="11.375" style="52" customWidth="1"/>
    <col min="5367" max="5367" width="10.75" style="52" customWidth="1"/>
    <col min="5368" max="5368" width="12" style="52" customWidth="1"/>
    <col min="5369" max="5369" width="11.875" style="52" customWidth="1"/>
    <col min="5370" max="5370" width="10.75" style="52" customWidth="1"/>
    <col min="5371" max="5618" width="9" style="52"/>
    <col min="5619" max="5619" width="16.125" style="52" customWidth="1"/>
    <col min="5620" max="5620" width="31.875" style="52" customWidth="1"/>
    <col min="5621" max="5621" width="18.75" style="52" customWidth="1"/>
    <col min="5622" max="5622" width="11.375" style="52" customWidth="1"/>
    <col min="5623" max="5623" width="10.75" style="52" customWidth="1"/>
    <col min="5624" max="5624" width="12" style="52" customWidth="1"/>
    <col min="5625" max="5625" width="11.875" style="52" customWidth="1"/>
    <col min="5626" max="5626" width="10.75" style="52" customWidth="1"/>
    <col min="5627" max="5874" width="9" style="52"/>
    <col min="5875" max="5875" width="16.125" style="52" customWidth="1"/>
    <col min="5876" max="5876" width="31.875" style="52" customWidth="1"/>
    <col min="5877" max="5877" width="18.75" style="52" customWidth="1"/>
    <col min="5878" max="5878" width="11.375" style="52" customWidth="1"/>
    <col min="5879" max="5879" width="10.75" style="52" customWidth="1"/>
    <col min="5880" max="5880" width="12" style="52" customWidth="1"/>
    <col min="5881" max="5881" width="11.875" style="52" customWidth="1"/>
    <col min="5882" max="5882" width="10.75" style="52" customWidth="1"/>
    <col min="5883" max="6130" width="9" style="52"/>
    <col min="6131" max="6131" width="16.125" style="52" customWidth="1"/>
    <col min="6132" max="6132" width="31.875" style="52" customWidth="1"/>
    <col min="6133" max="6133" width="18.75" style="52" customWidth="1"/>
    <col min="6134" max="6134" width="11.375" style="52" customWidth="1"/>
    <col min="6135" max="6135" width="10.75" style="52" customWidth="1"/>
    <col min="6136" max="6136" width="12" style="52" customWidth="1"/>
    <col min="6137" max="6137" width="11.875" style="52" customWidth="1"/>
    <col min="6138" max="6138" width="10.75" style="52" customWidth="1"/>
    <col min="6139" max="6386" width="9" style="52"/>
    <col min="6387" max="6387" width="16.125" style="52" customWidth="1"/>
    <col min="6388" max="6388" width="31.875" style="52" customWidth="1"/>
    <col min="6389" max="6389" width="18.75" style="52" customWidth="1"/>
    <col min="6390" max="6390" width="11.375" style="52" customWidth="1"/>
    <col min="6391" max="6391" width="10.75" style="52" customWidth="1"/>
    <col min="6392" max="6392" width="12" style="52" customWidth="1"/>
    <col min="6393" max="6393" width="11.875" style="52" customWidth="1"/>
    <col min="6394" max="6394" width="10.75" style="52" customWidth="1"/>
    <col min="6395" max="6642" width="9" style="52"/>
    <col min="6643" max="6643" width="16.125" style="52" customWidth="1"/>
    <col min="6644" max="6644" width="31.875" style="52" customWidth="1"/>
    <col min="6645" max="6645" width="18.75" style="52" customWidth="1"/>
    <col min="6646" max="6646" width="11.375" style="52" customWidth="1"/>
    <col min="6647" max="6647" width="10.75" style="52" customWidth="1"/>
    <col min="6648" max="6648" width="12" style="52" customWidth="1"/>
    <col min="6649" max="6649" width="11.875" style="52" customWidth="1"/>
    <col min="6650" max="6650" width="10.75" style="52" customWidth="1"/>
    <col min="6651" max="6898" width="9" style="52"/>
    <col min="6899" max="6899" width="16.125" style="52" customWidth="1"/>
    <col min="6900" max="6900" width="31.875" style="52" customWidth="1"/>
    <col min="6901" max="6901" width="18.75" style="52" customWidth="1"/>
    <col min="6902" max="6902" width="11.375" style="52" customWidth="1"/>
    <col min="6903" max="6903" width="10.75" style="52" customWidth="1"/>
    <col min="6904" max="6904" width="12" style="52" customWidth="1"/>
    <col min="6905" max="6905" width="11.875" style="52" customWidth="1"/>
    <col min="6906" max="6906" width="10.75" style="52" customWidth="1"/>
    <col min="6907" max="7154" width="9" style="52"/>
    <col min="7155" max="7155" width="16.125" style="52" customWidth="1"/>
    <col min="7156" max="7156" width="31.875" style="52" customWidth="1"/>
    <col min="7157" max="7157" width="18.75" style="52" customWidth="1"/>
    <col min="7158" max="7158" width="11.375" style="52" customWidth="1"/>
    <col min="7159" max="7159" width="10.75" style="52" customWidth="1"/>
    <col min="7160" max="7160" width="12" style="52" customWidth="1"/>
    <col min="7161" max="7161" width="11.875" style="52" customWidth="1"/>
    <col min="7162" max="7162" width="10.75" style="52" customWidth="1"/>
    <col min="7163" max="7410" width="9" style="52"/>
    <col min="7411" max="7411" width="16.125" style="52" customWidth="1"/>
    <col min="7412" max="7412" width="31.875" style="52" customWidth="1"/>
    <col min="7413" max="7413" width="18.75" style="52" customWidth="1"/>
    <col min="7414" max="7414" width="11.375" style="52" customWidth="1"/>
    <col min="7415" max="7415" width="10.75" style="52" customWidth="1"/>
    <col min="7416" max="7416" width="12" style="52" customWidth="1"/>
    <col min="7417" max="7417" width="11.875" style="52" customWidth="1"/>
    <col min="7418" max="7418" width="10.75" style="52" customWidth="1"/>
    <col min="7419" max="7666" width="9" style="52"/>
    <col min="7667" max="7667" width="16.125" style="52" customWidth="1"/>
    <col min="7668" max="7668" width="31.875" style="52" customWidth="1"/>
    <col min="7669" max="7669" width="18.75" style="52" customWidth="1"/>
    <col min="7670" max="7670" width="11.375" style="52" customWidth="1"/>
    <col min="7671" max="7671" width="10.75" style="52" customWidth="1"/>
    <col min="7672" max="7672" width="12" style="52" customWidth="1"/>
    <col min="7673" max="7673" width="11.875" style="52" customWidth="1"/>
    <col min="7674" max="7674" width="10.75" style="52" customWidth="1"/>
    <col min="7675" max="7922" width="9" style="52"/>
    <col min="7923" max="7923" width="16.125" style="52" customWidth="1"/>
    <col min="7924" max="7924" width="31.875" style="52" customWidth="1"/>
    <col min="7925" max="7925" width="18.75" style="52" customWidth="1"/>
    <col min="7926" max="7926" width="11.375" style="52" customWidth="1"/>
    <col min="7927" max="7927" width="10.75" style="52" customWidth="1"/>
    <col min="7928" max="7928" width="12" style="52" customWidth="1"/>
    <col min="7929" max="7929" width="11.875" style="52" customWidth="1"/>
    <col min="7930" max="7930" width="10.75" style="52" customWidth="1"/>
    <col min="7931" max="8178" width="9" style="52"/>
    <col min="8179" max="8179" width="16.125" style="52" customWidth="1"/>
    <col min="8180" max="8180" width="31.875" style="52" customWidth="1"/>
    <col min="8181" max="8181" width="18.75" style="52" customWidth="1"/>
    <col min="8182" max="8182" width="11.375" style="52" customWidth="1"/>
    <col min="8183" max="8183" width="10.75" style="52" customWidth="1"/>
    <col min="8184" max="8184" width="12" style="52" customWidth="1"/>
    <col min="8185" max="8185" width="11.875" style="52" customWidth="1"/>
    <col min="8186" max="8186" width="10.75" style="52" customWidth="1"/>
    <col min="8187" max="8434" width="9" style="52"/>
    <col min="8435" max="8435" width="16.125" style="52" customWidth="1"/>
    <col min="8436" max="8436" width="31.875" style="52" customWidth="1"/>
    <col min="8437" max="8437" width="18.75" style="52" customWidth="1"/>
    <col min="8438" max="8438" width="11.375" style="52" customWidth="1"/>
    <col min="8439" max="8439" width="10.75" style="52" customWidth="1"/>
    <col min="8440" max="8440" width="12" style="52" customWidth="1"/>
    <col min="8441" max="8441" width="11.875" style="52" customWidth="1"/>
    <col min="8442" max="8442" width="10.75" style="52" customWidth="1"/>
    <col min="8443" max="8690" width="9" style="52"/>
    <col min="8691" max="8691" width="16.125" style="52" customWidth="1"/>
    <col min="8692" max="8692" width="31.875" style="52" customWidth="1"/>
    <col min="8693" max="8693" width="18.75" style="52" customWidth="1"/>
    <col min="8694" max="8694" width="11.375" style="52" customWidth="1"/>
    <col min="8695" max="8695" width="10.75" style="52" customWidth="1"/>
    <col min="8696" max="8696" width="12" style="52" customWidth="1"/>
    <col min="8697" max="8697" width="11.875" style="52" customWidth="1"/>
    <col min="8698" max="8698" width="10.75" style="52" customWidth="1"/>
    <col min="8699" max="8946" width="9" style="52"/>
    <col min="8947" max="8947" width="16.125" style="52" customWidth="1"/>
    <col min="8948" max="8948" width="31.875" style="52" customWidth="1"/>
    <col min="8949" max="8949" width="18.75" style="52" customWidth="1"/>
    <col min="8950" max="8950" width="11.375" style="52" customWidth="1"/>
    <col min="8951" max="8951" width="10.75" style="52" customWidth="1"/>
    <col min="8952" max="8952" width="12" style="52" customWidth="1"/>
    <col min="8953" max="8953" width="11.875" style="52" customWidth="1"/>
    <col min="8954" max="8954" width="10.75" style="52" customWidth="1"/>
    <col min="8955" max="9202" width="9" style="52"/>
    <col min="9203" max="9203" width="16.125" style="52" customWidth="1"/>
    <col min="9204" max="9204" width="31.875" style="52" customWidth="1"/>
    <col min="9205" max="9205" width="18.75" style="52" customWidth="1"/>
    <col min="9206" max="9206" width="11.375" style="52" customWidth="1"/>
    <col min="9207" max="9207" width="10.75" style="52" customWidth="1"/>
    <col min="9208" max="9208" width="12" style="52" customWidth="1"/>
    <col min="9209" max="9209" width="11.875" style="52" customWidth="1"/>
    <col min="9210" max="9210" width="10.75" style="52" customWidth="1"/>
    <col min="9211" max="9458" width="9" style="52"/>
    <col min="9459" max="9459" width="16.125" style="52" customWidth="1"/>
    <col min="9460" max="9460" width="31.875" style="52" customWidth="1"/>
    <col min="9461" max="9461" width="18.75" style="52" customWidth="1"/>
    <col min="9462" max="9462" width="11.375" style="52" customWidth="1"/>
    <col min="9463" max="9463" width="10.75" style="52" customWidth="1"/>
    <col min="9464" max="9464" width="12" style="52" customWidth="1"/>
    <col min="9465" max="9465" width="11.875" style="52" customWidth="1"/>
    <col min="9466" max="9466" width="10.75" style="52" customWidth="1"/>
    <col min="9467" max="9714" width="9" style="52"/>
    <col min="9715" max="9715" width="16.125" style="52" customWidth="1"/>
    <col min="9716" max="9716" width="31.875" style="52" customWidth="1"/>
    <col min="9717" max="9717" width="18.75" style="52" customWidth="1"/>
    <col min="9718" max="9718" width="11.375" style="52" customWidth="1"/>
    <col min="9719" max="9719" width="10.75" style="52" customWidth="1"/>
    <col min="9720" max="9720" width="12" style="52" customWidth="1"/>
    <col min="9721" max="9721" width="11.875" style="52" customWidth="1"/>
    <col min="9722" max="9722" width="10.75" style="52" customWidth="1"/>
    <col min="9723" max="9970" width="9" style="52"/>
    <col min="9971" max="9971" width="16.125" style="52" customWidth="1"/>
    <col min="9972" max="9972" width="31.875" style="52" customWidth="1"/>
    <col min="9973" max="9973" width="18.75" style="52" customWidth="1"/>
    <col min="9974" max="9974" width="11.375" style="52" customWidth="1"/>
    <col min="9975" max="9975" width="10.75" style="52" customWidth="1"/>
    <col min="9976" max="9976" width="12" style="52" customWidth="1"/>
    <col min="9977" max="9977" width="11.875" style="52" customWidth="1"/>
    <col min="9978" max="9978" width="10.75" style="52" customWidth="1"/>
    <col min="9979" max="10226" width="9" style="52"/>
    <col min="10227" max="10227" width="16.125" style="52" customWidth="1"/>
    <col min="10228" max="10228" width="31.875" style="52" customWidth="1"/>
    <col min="10229" max="10229" width="18.75" style="52" customWidth="1"/>
    <col min="10230" max="10230" width="11.375" style="52" customWidth="1"/>
    <col min="10231" max="10231" width="10.75" style="52" customWidth="1"/>
    <col min="10232" max="10232" width="12" style="52" customWidth="1"/>
    <col min="10233" max="10233" width="11.875" style="52" customWidth="1"/>
    <col min="10234" max="10234" width="10.75" style="52" customWidth="1"/>
    <col min="10235" max="10482" width="9" style="52"/>
    <col min="10483" max="10483" width="16.125" style="52" customWidth="1"/>
    <col min="10484" max="10484" width="31.875" style="52" customWidth="1"/>
    <col min="10485" max="10485" width="18.75" style="52" customWidth="1"/>
    <col min="10486" max="10486" width="11.375" style="52" customWidth="1"/>
    <col min="10487" max="10487" width="10.75" style="52" customWidth="1"/>
    <col min="10488" max="10488" width="12" style="52" customWidth="1"/>
    <col min="10489" max="10489" width="11.875" style="52" customWidth="1"/>
    <col min="10490" max="10490" width="10.75" style="52" customWidth="1"/>
    <col min="10491" max="10738" width="9" style="52"/>
    <col min="10739" max="10739" width="16.125" style="52" customWidth="1"/>
    <col min="10740" max="10740" width="31.875" style="52" customWidth="1"/>
    <col min="10741" max="10741" width="18.75" style="52" customWidth="1"/>
    <col min="10742" max="10742" width="11.375" style="52" customWidth="1"/>
    <col min="10743" max="10743" width="10.75" style="52" customWidth="1"/>
    <col min="10744" max="10744" width="12" style="52" customWidth="1"/>
    <col min="10745" max="10745" width="11.875" style="52" customWidth="1"/>
    <col min="10746" max="10746" width="10.75" style="52" customWidth="1"/>
    <col min="10747" max="10994" width="9" style="52"/>
    <col min="10995" max="10995" width="16.125" style="52" customWidth="1"/>
    <col min="10996" max="10996" width="31.875" style="52" customWidth="1"/>
    <col min="10997" max="10997" width="18.75" style="52" customWidth="1"/>
    <col min="10998" max="10998" width="11.375" style="52" customWidth="1"/>
    <col min="10999" max="10999" width="10.75" style="52" customWidth="1"/>
    <col min="11000" max="11000" width="12" style="52" customWidth="1"/>
    <col min="11001" max="11001" width="11.875" style="52" customWidth="1"/>
    <col min="11002" max="11002" width="10.75" style="52" customWidth="1"/>
    <col min="11003" max="11250" width="9" style="52"/>
    <col min="11251" max="11251" width="16.125" style="52" customWidth="1"/>
    <col min="11252" max="11252" width="31.875" style="52" customWidth="1"/>
    <col min="11253" max="11253" width="18.75" style="52" customWidth="1"/>
    <col min="11254" max="11254" width="11.375" style="52" customWidth="1"/>
    <col min="11255" max="11255" width="10.75" style="52" customWidth="1"/>
    <col min="11256" max="11256" width="12" style="52" customWidth="1"/>
    <col min="11257" max="11257" width="11.875" style="52" customWidth="1"/>
    <col min="11258" max="11258" width="10.75" style="52" customWidth="1"/>
    <col min="11259" max="11506" width="9" style="52"/>
    <col min="11507" max="11507" width="16.125" style="52" customWidth="1"/>
    <col min="11508" max="11508" width="31.875" style="52" customWidth="1"/>
    <col min="11509" max="11509" width="18.75" style="52" customWidth="1"/>
    <col min="11510" max="11510" width="11.375" style="52" customWidth="1"/>
    <col min="11511" max="11511" width="10.75" style="52" customWidth="1"/>
    <col min="11512" max="11512" width="12" style="52" customWidth="1"/>
    <col min="11513" max="11513" width="11.875" style="52" customWidth="1"/>
    <col min="11514" max="11514" width="10.75" style="52" customWidth="1"/>
    <col min="11515" max="11762" width="9" style="52"/>
    <col min="11763" max="11763" width="16.125" style="52" customWidth="1"/>
    <col min="11764" max="11764" width="31.875" style="52" customWidth="1"/>
    <col min="11765" max="11765" width="18.75" style="52" customWidth="1"/>
    <col min="11766" max="11766" width="11.375" style="52" customWidth="1"/>
    <col min="11767" max="11767" width="10.75" style="52" customWidth="1"/>
    <col min="11768" max="11768" width="12" style="52" customWidth="1"/>
    <col min="11769" max="11769" width="11.875" style="52" customWidth="1"/>
    <col min="11770" max="11770" width="10.75" style="52" customWidth="1"/>
    <col min="11771" max="12018" width="9" style="52"/>
    <col min="12019" max="12019" width="16.125" style="52" customWidth="1"/>
    <col min="12020" max="12020" width="31.875" style="52" customWidth="1"/>
    <col min="12021" max="12021" width="18.75" style="52" customWidth="1"/>
    <col min="12022" max="12022" width="11.375" style="52" customWidth="1"/>
    <col min="12023" max="12023" width="10.75" style="52" customWidth="1"/>
    <col min="12024" max="12024" width="12" style="52" customWidth="1"/>
    <col min="12025" max="12025" width="11.875" style="52" customWidth="1"/>
    <col min="12026" max="12026" width="10.75" style="52" customWidth="1"/>
    <col min="12027" max="12274" width="9" style="52"/>
    <col min="12275" max="12275" width="16.125" style="52" customWidth="1"/>
    <col min="12276" max="12276" width="31.875" style="52" customWidth="1"/>
    <col min="12277" max="12277" width="18.75" style="52" customWidth="1"/>
    <col min="12278" max="12278" width="11.375" style="52" customWidth="1"/>
    <col min="12279" max="12279" width="10.75" style="52" customWidth="1"/>
    <col min="12280" max="12280" width="12" style="52" customWidth="1"/>
    <col min="12281" max="12281" width="11.875" style="52" customWidth="1"/>
    <col min="12282" max="12282" width="10.75" style="52" customWidth="1"/>
    <col min="12283" max="12530" width="9" style="52"/>
    <col min="12531" max="12531" width="16.125" style="52" customWidth="1"/>
    <col min="12532" max="12532" width="31.875" style="52" customWidth="1"/>
    <col min="12533" max="12533" width="18.75" style="52" customWidth="1"/>
    <col min="12534" max="12534" width="11.375" style="52" customWidth="1"/>
    <col min="12535" max="12535" width="10.75" style="52" customWidth="1"/>
    <col min="12536" max="12536" width="12" style="52" customWidth="1"/>
    <col min="12537" max="12537" width="11.875" style="52" customWidth="1"/>
    <col min="12538" max="12538" width="10.75" style="52" customWidth="1"/>
    <col min="12539" max="12786" width="9" style="52"/>
    <col min="12787" max="12787" width="16.125" style="52" customWidth="1"/>
    <col min="12788" max="12788" width="31.875" style="52" customWidth="1"/>
    <col min="12789" max="12789" width="18.75" style="52" customWidth="1"/>
    <col min="12790" max="12790" width="11.375" style="52" customWidth="1"/>
    <col min="12791" max="12791" width="10.75" style="52" customWidth="1"/>
    <col min="12792" max="12792" width="12" style="52" customWidth="1"/>
    <col min="12793" max="12793" width="11.875" style="52" customWidth="1"/>
    <col min="12794" max="12794" width="10.75" style="52" customWidth="1"/>
    <col min="12795" max="13042" width="9" style="52"/>
    <col min="13043" max="13043" width="16.125" style="52" customWidth="1"/>
    <col min="13044" max="13044" width="31.875" style="52" customWidth="1"/>
    <col min="13045" max="13045" width="18.75" style="52" customWidth="1"/>
    <col min="13046" max="13046" width="11.375" style="52" customWidth="1"/>
    <col min="13047" max="13047" width="10.75" style="52" customWidth="1"/>
    <col min="13048" max="13048" width="12" style="52" customWidth="1"/>
    <col min="13049" max="13049" width="11.875" style="52" customWidth="1"/>
    <col min="13050" max="13050" width="10.75" style="52" customWidth="1"/>
    <col min="13051" max="13298" width="9" style="52"/>
    <col min="13299" max="13299" width="16.125" style="52" customWidth="1"/>
    <col min="13300" max="13300" width="31.875" style="52" customWidth="1"/>
    <col min="13301" max="13301" width="18.75" style="52" customWidth="1"/>
    <col min="13302" max="13302" width="11.375" style="52" customWidth="1"/>
    <col min="13303" max="13303" width="10.75" style="52" customWidth="1"/>
    <col min="13304" max="13304" width="12" style="52" customWidth="1"/>
    <col min="13305" max="13305" width="11.875" style="52" customWidth="1"/>
    <col min="13306" max="13306" width="10.75" style="52" customWidth="1"/>
    <col min="13307" max="13554" width="9" style="52"/>
    <col min="13555" max="13555" width="16.125" style="52" customWidth="1"/>
    <col min="13556" max="13556" width="31.875" style="52" customWidth="1"/>
    <col min="13557" max="13557" width="18.75" style="52" customWidth="1"/>
    <col min="13558" max="13558" width="11.375" style="52" customWidth="1"/>
    <col min="13559" max="13559" width="10.75" style="52" customWidth="1"/>
    <col min="13560" max="13560" width="12" style="52" customWidth="1"/>
    <col min="13561" max="13561" width="11.875" style="52" customWidth="1"/>
    <col min="13562" max="13562" width="10.75" style="52" customWidth="1"/>
    <col min="13563" max="13810" width="9" style="52"/>
    <col min="13811" max="13811" width="16.125" style="52" customWidth="1"/>
    <col min="13812" max="13812" width="31.875" style="52" customWidth="1"/>
    <col min="13813" max="13813" width="18.75" style="52" customWidth="1"/>
    <col min="13814" max="13814" width="11.375" style="52" customWidth="1"/>
    <col min="13815" max="13815" width="10.75" style="52" customWidth="1"/>
    <col min="13816" max="13816" width="12" style="52" customWidth="1"/>
    <col min="13817" max="13817" width="11.875" style="52" customWidth="1"/>
    <col min="13818" max="13818" width="10.75" style="52" customWidth="1"/>
    <col min="13819" max="14066" width="9" style="52"/>
    <col min="14067" max="14067" width="16.125" style="52" customWidth="1"/>
    <col min="14068" max="14068" width="31.875" style="52" customWidth="1"/>
    <col min="14069" max="14069" width="18.75" style="52" customWidth="1"/>
    <col min="14070" max="14070" width="11.375" style="52" customWidth="1"/>
    <col min="14071" max="14071" width="10.75" style="52" customWidth="1"/>
    <col min="14072" max="14072" width="12" style="52" customWidth="1"/>
    <col min="14073" max="14073" width="11.875" style="52" customWidth="1"/>
    <col min="14074" max="14074" width="10.75" style="52" customWidth="1"/>
    <col min="14075" max="14322" width="9" style="52"/>
    <col min="14323" max="14323" width="16.125" style="52" customWidth="1"/>
    <col min="14324" max="14324" width="31.875" style="52" customWidth="1"/>
    <col min="14325" max="14325" width="18.75" style="52" customWidth="1"/>
    <col min="14326" max="14326" width="11.375" style="52" customWidth="1"/>
    <col min="14327" max="14327" width="10.75" style="52" customWidth="1"/>
    <col min="14328" max="14328" width="12" style="52" customWidth="1"/>
    <col min="14329" max="14329" width="11.875" style="52" customWidth="1"/>
    <col min="14330" max="14330" width="10.75" style="52" customWidth="1"/>
    <col min="14331" max="14578" width="9" style="52"/>
    <col min="14579" max="14579" width="16.125" style="52" customWidth="1"/>
    <col min="14580" max="14580" width="31.875" style="52" customWidth="1"/>
    <col min="14581" max="14581" width="18.75" style="52" customWidth="1"/>
    <col min="14582" max="14582" width="11.375" style="52" customWidth="1"/>
    <col min="14583" max="14583" width="10.75" style="52" customWidth="1"/>
    <col min="14584" max="14584" width="12" style="52" customWidth="1"/>
    <col min="14585" max="14585" width="11.875" style="52" customWidth="1"/>
    <col min="14586" max="14586" width="10.75" style="52" customWidth="1"/>
    <col min="14587" max="14834" width="9" style="52"/>
    <col min="14835" max="14835" width="16.125" style="52" customWidth="1"/>
    <col min="14836" max="14836" width="31.875" style="52" customWidth="1"/>
    <col min="14837" max="14837" width="18.75" style="52" customWidth="1"/>
    <col min="14838" max="14838" width="11.375" style="52" customWidth="1"/>
    <col min="14839" max="14839" width="10.75" style="52" customWidth="1"/>
    <col min="14840" max="14840" width="12" style="52" customWidth="1"/>
    <col min="14841" max="14841" width="11.875" style="52" customWidth="1"/>
    <col min="14842" max="14842" width="10.75" style="52" customWidth="1"/>
    <col min="14843" max="15090" width="9" style="52"/>
    <col min="15091" max="15091" width="16.125" style="52" customWidth="1"/>
    <col min="15092" max="15092" width="31.875" style="52" customWidth="1"/>
    <col min="15093" max="15093" width="18.75" style="52" customWidth="1"/>
    <col min="15094" max="15094" width="11.375" style="52" customWidth="1"/>
    <col min="15095" max="15095" width="10.75" style="52" customWidth="1"/>
    <col min="15096" max="15096" width="12" style="52" customWidth="1"/>
    <col min="15097" max="15097" width="11.875" style="52" customWidth="1"/>
    <col min="15098" max="15098" width="10.75" style="52" customWidth="1"/>
    <col min="15099" max="15346" width="9" style="52"/>
    <col min="15347" max="15347" width="16.125" style="52" customWidth="1"/>
    <col min="15348" max="15348" width="31.875" style="52" customWidth="1"/>
    <col min="15349" max="15349" width="18.75" style="52" customWidth="1"/>
    <col min="15350" max="15350" width="11.375" style="52" customWidth="1"/>
    <col min="15351" max="15351" width="10.75" style="52" customWidth="1"/>
    <col min="15352" max="15352" width="12" style="52" customWidth="1"/>
    <col min="15353" max="15353" width="11.875" style="52" customWidth="1"/>
    <col min="15354" max="15354" width="10.75" style="52" customWidth="1"/>
    <col min="15355" max="15602" width="9" style="52"/>
    <col min="15603" max="15603" width="16.125" style="52" customWidth="1"/>
    <col min="15604" max="15604" width="31.875" style="52" customWidth="1"/>
    <col min="15605" max="15605" width="18.75" style="52" customWidth="1"/>
    <col min="15606" max="15606" width="11.375" style="52" customWidth="1"/>
    <col min="15607" max="15607" width="10.75" style="52" customWidth="1"/>
    <col min="15608" max="15608" width="12" style="52" customWidth="1"/>
    <col min="15609" max="15609" width="11.875" style="52" customWidth="1"/>
    <col min="15610" max="15610" width="10.75" style="52" customWidth="1"/>
    <col min="15611" max="15858" width="9" style="52"/>
    <col min="15859" max="15859" width="16.125" style="52" customWidth="1"/>
    <col min="15860" max="15860" width="31.875" style="52" customWidth="1"/>
    <col min="15861" max="15861" width="18.75" style="52" customWidth="1"/>
    <col min="15862" max="15862" width="11.375" style="52" customWidth="1"/>
    <col min="15863" max="15863" width="10.75" style="52" customWidth="1"/>
    <col min="15864" max="15864" width="12" style="52" customWidth="1"/>
    <col min="15865" max="15865" width="11.875" style="52" customWidth="1"/>
    <col min="15866" max="15866" width="10.75" style="52" customWidth="1"/>
    <col min="15867" max="16114" width="9" style="52"/>
    <col min="16115" max="16115" width="16.125" style="52" customWidth="1"/>
    <col min="16116" max="16116" width="31.875" style="52" customWidth="1"/>
    <col min="16117" max="16117" width="18.75" style="52" customWidth="1"/>
    <col min="16118" max="16118" width="11.375" style="52" customWidth="1"/>
    <col min="16119" max="16119" width="10.75" style="52" customWidth="1"/>
    <col min="16120" max="16120" width="12" style="52" customWidth="1"/>
    <col min="16121" max="16121" width="11.875" style="52" customWidth="1"/>
    <col min="16122" max="16122" width="10.75" style="52" customWidth="1"/>
    <col min="16123" max="16384" width="9" style="52"/>
  </cols>
  <sheetData>
    <row r="1" spans="1:3" x14ac:dyDescent="0.15">
      <c r="A1" s="91"/>
      <c r="B1" s="91"/>
    </row>
    <row r="2" spans="1:3" x14ac:dyDescent="0.15">
      <c r="A2" s="95"/>
      <c r="B2" s="95"/>
    </row>
    <row r="3" spans="1:3" x14ac:dyDescent="0.15">
      <c r="A3" s="95"/>
      <c r="B3" s="95"/>
    </row>
    <row r="4" spans="1:3" x14ac:dyDescent="0.15">
      <c r="A4" s="95"/>
      <c r="B4" s="95"/>
    </row>
    <row r="5" spans="1:3" ht="11.25" customHeight="1" x14ac:dyDescent="0.15">
      <c r="A5" s="149" t="s">
        <v>69</v>
      </c>
      <c r="B5" s="149"/>
    </row>
    <row r="6" spans="1:3" ht="11.25" customHeight="1" x14ac:dyDescent="0.15">
      <c r="A6" s="162" t="s">
        <v>305</v>
      </c>
      <c r="B6" s="162"/>
      <c r="C6" s="96"/>
    </row>
    <row r="7" spans="1:3" ht="11.25" customHeight="1" x14ac:dyDescent="0.15">
      <c r="A7" s="160" t="s">
        <v>70</v>
      </c>
      <c r="B7" s="160"/>
    </row>
    <row r="8" spans="1:3" ht="11.25" customHeight="1" x14ac:dyDescent="0.15">
      <c r="A8" s="149" t="s">
        <v>297</v>
      </c>
      <c r="B8" s="149"/>
    </row>
    <row r="9" spans="1:3" ht="11.25" customHeight="1" x14ac:dyDescent="0.15">
      <c r="A9" s="149" t="s">
        <v>298</v>
      </c>
      <c r="B9" s="149"/>
    </row>
    <row r="10" spans="1:3" ht="11.25" customHeight="1" x14ac:dyDescent="0.15">
      <c r="A10" s="161" t="s">
        <v>156</v>
      </c>
      <c r="B10" s="161"/>
      <c r="C10" s="161"/>
    </row>
    <row r="11" spans="1:3" x14ac:dyDescent="0.15">
      <c r="B11" s="176" t="s">
        <v>307</v>
      </c>
      <c r="C11" s="176"/>
    </row>
    <row r="12" spans="1:3" ht="11.25" thickBot="1" x14ac:dyDescent="0.2">
      <c r="C12" s="122"/>
    </row>
    <row r="13" spans="1:3" s="123" customFormat="1" ht="11.25" thickBot="1" x14ac:dyDescent="0.2">
      <c r="A13" s="169" t="s">
        <v>157</v>
      </c>
      <c r="B13" s="170"/>
      <c r="C13" s="170"/>
    </row>
    <row r="14" spans="1:3" s="123" customFormat="1" ht="11.25" thickBot="1" x14ac:dyDescent="0.2">
      <c r="A14" s="124"/>
      <c r="B14" s="125"/>
      <c r="C14" s="125"/>
    </row>
    <row r="15" spans="1:3" s="123" customFormat="1" ht="15.75" customHeight="1" thickBot="1" x14ac:dyDescent="0.2">
      <c r="A15" s="169" t="s">
        <v>158</v>
      </c>
      <c r="B15" s="170"/>
      <c r="C15" s="171"/>
    </row>
    <row r="16" spans="1:3" s="123" customFormat="1" x14ac:dyDescent="0.15">
      <c r="A16" s="172" t="s">
        <v>159</v>
      </c>
      <c r="B16" s="172" t="s">
        <v>160</v>
      </c>
      <c r="C16" s="174" t="s">
        <v>161</v>
      </c>
    </row>
    <row r="17" spans="1:3" s="123" customFormat="1" ht="11.25" thickBot="1" x14ac:dyDescent="0.2">
      <c r="A17" s="173"/>
      <c r="B17" s="173"/>
      <c r="C17" s="175"/>
    </row>
    <row r="18" spans="1:3" s="123" customFormat="1" ht="11.25" thickBot="1" x14ac:dyDescent="0.2">
      <c r="A18" s="163"/>
      <c r="B18" s="164"/>
      <c r="C18" s="164"/>
    </row>
    <row r="19" spans="1:3" s="123" customFormat="1" x14ac:dyDescent="0.15">
      <c r="A19" s="126"/>
      <c r="B19" s="165" t="s">
        <v>162</v>
      </c>
      <c r="C19" s="166"/>
    </row>
    <row r="20" spans="1:3" s="123" customFormat="1" x14ac:dyDescent="0.15">
      <c r="A20" s="127" t="s">
        <v>163</v>
      </c>
      <c r="B20" s="128" t="s">
        <v>73</v>
      </c>
      <c r="C20" s="129">
        <v>8.0000000000000002E-3</v>
      </c>
    </row>
    <row r="21" spans="1:3" s="123" customFormat="1" x14ac:dyDescent="0.15">
      <c r="A21" s="127" t="s">
        <v>164</v>
      </c>
      <c r="B21" s="128" t="s">
        <v>165</v>
      </c>
      <c r="C21" s="129">
        <v>8.9999999999999993E-3</v>
      </c>
    </row>
    <row r="22" spans="1:3" s="123" customFormat="1" x14ac:dyDescent="0.15">
      <c r="A22" s="127" t="s">
        <v>166</v>
      </c>
      <c r="B22" s="128" t="s">
        <v>72</v>
      </c>
      <c r="C22" s="129">
        <v>8.0000000000000002E-3</v>
      </c>
    </row>
    <row r="23" spans="1:3" s="123" customFormat="1" x14ac:dyDescent="0.15">
      <c r="A23" s="127" t="s">
        <v>167</v>
      </c>
      <c r="B23" s="128" t="s">
        <v>71</v>
      </c>
      <c r="C23" s="129">
        <v>2.2450000000000001E-2</v>
      </c>
    </row>
    <row r="24" spans="1:3" s="123" customFormat="1" ht="11.25" thickBot="1" x14ac:dyDescent="0.2">
      <c r="A24" s="167" t="s">
        <v>168</v>
      </c>
      <c r="B24" s="168"/>
      <c r="C24" s="130">
        <f>SUM(C20:C23)</f>
        <v>4.7450000000000006E-2</v>
      </c>
    </row>
    <row r="25" spans="1:3" s="123" customFormat="1" ht="11.25" thickBot="1" x14ac:dyDescent="0.2">
      <c r="A25" s="194"/>
      <c r="B25" s="195"/>
      <c r="C25" s="195"/>
    </row>
    <row r="26" spans="1:3" s="123" customFormat="1" x14ac:dyDescent="0.15">
      <c r="A26" s="126"/>
      <c r="B26" s="165" t="s">
        <v>169</v>
      </c>
      <c r="C26" s="166"/>
    </row>
    <row r="27" spans="1:3" s="123" customFormat="1" x14ac:dyDescent="0.15">
      <c r="A27" s="127" t="s">
        <v>170</v>
      </c>
      <c r="B27" s="128" t="s">
        <v>171</v>
      </c>
      <c r="C27" s="129">
        <v>0.06</v>
      </c>
    </row>
    <row r="28" spans="1:3" s="123" customFormat="1" ht="11.25" thickBot="1" x14ac:dyDescent="0.2">
      <c r="A28" s="167" t="s">
        <v>172</v>
      </c>
      <c r="B28" s="168"/>
      <c r="C28" s="130">
        <f>SUM(C27)</f>
        <v>0.06</v>
      </c>
    </row>
    <row r="29" spans="1:3" s="123" customFormat="1" ht="11.25" thickBot="1" x14ac:dyDescent="0.2">
      <c r="A29" s="194"/>
      <c r="B29" s="195"/>
      <c r="C29" s="195"/>
    </row>
    <row r="30" spans="1:3" s="123" customFormat="1" x14ac:dyDescent="0.15">
      <c r="A30" s="126"/>
      <c r="B30" s="165" t="s">
        <v>74</v>
      </c>
      <c r="C30" s="166"/>
    </row>
    <row r="31" spans="1:3" s="123" customFormat="1" x14ac:dyDescent="0.15">
      <c r="A31" s="185" t="s">
        <v>173</v>
      </c>
      <c r="B31" s="128" t="s">
        <v>174</v>
      </c>
      <c r="C31" s="129">
        <v>6.4999999999999997E-3</v>
      </c>
    </row>
    <row r="32" spans="1:3" s="123" customFormat="1" x14ac:dyDescent="0.15">
      <c r="A32" s="186"/>
      <c r="B32" s="128" t="s">
        <v>175</v>
      </c>
      <c r="C32" s="129">
        <v>0.03</v>
      </c>
    </row>
    <row r="33" spans="1:3" s="123" customFormat="1" x14ac:dyDescent="0.15">
      <c r="A33" s="186"/>
      <c r="B33" s="188" t="s">
        <v>176</v>
      </c>
      <c r="C33" s="190">
        <v>0.03</v>
      </c>
    </row>
    <row r="34" spans="1:3" s="123" customFormat="1" x14ac:dyDescent="0.15">
      <c r="A34" s="186"/>
      <c r="B34" s="189"/>
      <c r="C34" s="191"/>
    </row>
    <row r="35" spans="1:3" s="123" customFormat="1" x14ac:dyDescent="0.15">
      <c r="A35" s="187"/>
      <c r="B35" s="132" t="s">
        <v>177</v>
      </c>
      <c r="C35" s="131">
        <v>4.4999999999999998E-2</v>
      </c>
    </row>
    <row r="36" spans="1:3" s="123" customFormat="1" ht="11.25" thickBot="1" x14ac:dyDescent="0.2">
      <c r="A36" s="167" t="s">
        <v>178</v>
      </c>
      <c r="B36" s="168"/>
      <c r="C36" s="130">
        <f>SUM(C31:C35)</f>
        <v>0.1115</v>
      </c>
    </row>
    <row r="37" spans="1:3" s="123" customFormat="1" x14ac:dyDescent="0.15">
      <c r="A37" s="192"/>
      <c r="B37" s="193"/>
      <c r="C37" s="193"/>
    </row>
    <row r="38" spans="1:3" s="123" customFormat="1" x14ac:dyDescent="0.15">
      <c r="A38" s="177" t="s">
        <v>179</v>
      </c>
      <c r="B38" s="178"/>
      <c r="C38" s="178"/>
    </row>
    <row r="39" spans="1:3" s="123" customFormat="1" ht="14.25" customHeight="1" x14ac:dyDescent="0.15">
      <c r="A39" s="196"/>
      <c r="B39" s="197"/>
      <c r="C39" s="197"/>
    </row>
    <row r="40" spans="1:3" s="123" customFormat="1" ht="14.25" customHeight="1" x14ac:dyDescent="0.15">
      <c r="A40" s="196"/>
      <c r="B40" s="197"/>
      <c r="C40" s="197"/>
    </row>
    <row r="41" spans="1:3" s="123" customFormat="1" ht="14.25" customHeight="1" x14ac:dyDescent="0.15">
      <c r="A41" s="196"/>
      <c r="B41" s="197"/>
      <c r="C41" s="197"/>
    </row>
    <row r="42" spans="1:3" s="123" customFormat="1" ht="8.25" customHeight="1" thickBot="1" x14ac:dyDescent="0.2">
      <c r="A42" s="198"/>
      <c r="B42" s="199"/>
      <c r="C42" s="199"/>
    </row>
    <row r="43" spans="1:3" s="123" customFormat="1" ht="11.25" thickBot="1" x14ac:dyDescent="0.2">
      <c r="A43" s="133"/>
      <c r="B43" s="134"/>
      <c r="C43" s="135"/>
    </row>
    <row r="44" spans="1:3" s="123" customFormat="1" x14ac:dyDescent="0.15">
      <c r="A44" s="179" t="s">
        <v>180</v>
      </c>
      <c r="B44" s="180"/>
      <c r="C44" s="183">
        <f>ROUND(((((1+(C23+C20+C21))*(1+C22)*(1+C28))/(1-C36))-1),4)</f>
        <v>0.25</v>
      </c>
    </row>
    <row r="45" spans="1:3" s="123" customFormat="1" ht="11.25" thickBot="1" x14ac:dyDescent="0.2">
      <c r="A45" s="181"/>
      <c r="B45" s="182"/>
      <c r="C45" s="184"/>
    </row>
    <row r="46" spans="1:3" s="123" customFormat="1" x14ac:dyDescent="0.15">
      <c r="A46" s="136"/>
      <c r="B46" s="137"/>
      <c r="C46" s="138"/>
    </row>
    <row r="47" spans="1:3" s="123" customFormat="1" x14ac:dyDescent="0.15">
      <c r="A47" s="139"/>
    </row>
    <row r="48" spans="1:3" s="123" customFormat="1" x14ac:dyDescent="0.15"/>
  </sheetData>
  <mergeCells count="29">
    <mergeCell ref="B11:C11"/>
    <mergeCell ref="A38:C38"/>
    <mergeCell ref="A44:B45"/>
    <mergeCell ref="C44:C45"/>
    <mergeCell ref="A31:A35"/>
    <mergeCell ref="B33:B34"/>
    <mergeCell ref="C33:C34"/>
    <mergeCell ref="A36:B36"/>
    <mergeCell ref="A37:C37"/>
    <mergeCell ref="A25:C25"/>
    <mergeCell ref="B26:C26"/>
    <mergeCell ref="A28:B28"/>
    <mergeCell ref="A29:C29"/>
    <mergeCell ref="B30:C30"/>
    <mergeCell ref="A39:C42"/>
    <mergeCell ref="A18:C18"/>
    <mergeCell ref="B19:C19"/>
    <mergeCell ref="A24:B24"/>
    <mergeCell ref="A13:C13"/>
    <mergeCell ref="A15:C15"/>
    <mergeCell ref="A16:A17"/>
    <mergeCell ref="B16:B17"/>
    <mergeCell ref="C16:C17"/>
    <mergeCell ref="A5:B5"/>
    <mergeCell ref="A7:B7"/>
    <mergeCell ref="A8:B8"/>
    <mergeCell ref="A9:B9"/>
    <mergeCell ref="A10:C10"/>
    <mergeCell ref="A6:B6"/>
  </mergeCells>
  <pageMargins left="0.511811024" right="0.511811024" top="0.78740157499999996" bottom="0.78740157499999996" header="0.31496062000000002" footer="0.31496062000000002"/>
  <pageSetup scale="7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88"/>
  <sheetViews>
    <sheetView view="pageBreakPreview" zoomScale="90" zoomScaleNormal="70" zoomScaleSheetLayoutView="90" workbookViewId="0">
      <selection activeCell="H88" sqref="A5:J88"/>
    </sheetView>
  </sheetViews>
  <sheetFormatPr defaultRowHeight="10.5" x14ac:dyDescent="0.15"/>
  <cols>
    <col min="1" max="1" width="11.125" style="141" bestFit="1" customWidth="1"/>
    <col min="2" max="2" width="10.375" style="141" bestFit="1" customWidth="1"/>
    <col min="3" max="3" width="39.25" style="77" customWidth="1"/>
    <col min="4" max="4" width="19.25" style="77" customWidth="1"/>
    <col min="5" max="5" width="4.25" style="82" bestFit="1" customWidth="1"/>
    <col min="6" max="6" width="6.5" style="140" bestFit="1" customWidth="1"/>
    <col min="7" max="7" width="9.375" style="84" bestFit="1" customWidth="1"/>
    <col min="8" max="8" width="8" style="84" bestFit="1" customWidth="1"/>
    <col min="9" max="9" width="8.5" style="77" bestFit="1" customWidth="1"/>
    <col min="10" max="10" width="12.875" style="77" bestFit="1" customWidth="1"/>
    <col min="11" max="16384" width="9" style="77"/>
  </cols>
  <sheetData>
    <row r="1" spans="1:10" x14ac:dyDescent="0.15">
      <c r="C1" s="78"/>
      <c r="D1" s="79"/>
      <c r="E1" s="80"/>
      <c r="F1" s="80"/>
      <c r="G1" s="81"/>
      <c r="H1" s="81"/>
    </row>
    <row r="2" spans="1:10" x14ac:dyDescent="0.15">
      <c r="C2" s="78"/>
      <c r="D2" s="79"/>
      <c r="F2" s="80"/>
      <c r="G2" s="81"/>
      <c r="H2" s="81"/>
    </row>
    <row r="3" spans="1:10" x14ac:dyDescent="0.15">
      <c r="C3" s="78"/>
      <c r="D3" s="79"/>
      <c r="F3" s="80"/>
      <c r="G3" s="81"/>
      <c r="H3" s="81"/>
    </row>
    <row r="4" spans="1:10" x14ac:dyDescent="0.15">
      <c r="C4" s="78"/>
      <c r="D4" s="58"/>
      <c r="F4" s="80"/>
      <c r="G4" s="81"/>
      <c r="H4" s="81"/>
    </row>
    <row r="5" spans="1:10" ht="12" customHeight="1" x14ac:dyDescent="0.15">
      <c r="A5" s="219" t="s">
        <v>69</v>
      </c>
      <c r="B5" s="219"/>
      <c r="C5" s="219"/>
      <c r="D5" s="218" t="s">
        <v>145</v>
      </c>
      <c r="E5" s="218"/>
      <c r="F5" s="218"/>
      <c r="G5" s="218"/>
      <c r="H5" s="218"/>
      <c r="I5" s="218"/>
      <c r="J5" s="218"/>
    </row>
    <row r="6" spans="1:10" ht="12" customHeight="1" x14ac:dyDescent="0.15">
      <c r="A6" s="162" t="s">
        <v>305</v>
      </c>
      <c r="B6" s="162"/>
      <c r="C6" s="162"/>
      <c r="D6" s="83"/>
      <c r="E6" s="83"/>
      <c r="F6" s="83"/>
      <c r="G6" s="81"/>
      <c r="H6" s="81"/>
    </row>
    <row r="7" spans="1:10" ht="12" customHeight="1" x14ac:dyDescent="0.15">
      <c r="A7" s="159" t="s">
        <v>70</v>
      </c>
      <c r="B7" s="159"/>
      <c r="C7" s="159"/>
      <c r="D7" s="79"/>
      <c r="E7" s="80"/>
      <c r="F7" s="80"/>
      <c r="G7" s="81"/>
      <c r="H7" s="81"/>
    </row>
    <row r="8" spans="1:10" ht="12" customHeight="1" x14ac:dyDescent="0.15">
      <c r="A8" s="219" t="s">
        <v>297</v>
      </c>
      <c r="B8" s="219"/>
      <c r="C8" s="219"/>
      <c r="D8" s="218" t="s">
        <v>306</v>
      </c>
      <c r="E8" s="218"/>
      <c r="F8" s="218"/>
      <c r="G8" s="218"/>
      <c r="H8" s="218"/>
      <c r="I8" s="218"/>
      <c r="J8" s="218"/>
    </row>
    <row r="9" spans="1:10" ht="12" customHeight="1" x14ac:dyDescent="0.15">
      <c r="A9" s="217" t="s">
        <v>298</v>
      </c>
      <c r="B9" s="217"/>
      <c r="C9" s="217"/>
      <c r="F9" s="80"/>
      <c r="G9" s="81"/>
      <c r="H9" s="81"/>
    </row>
    <row r="10" spans="1:10" ht="15.75" customHeight="1" x14ac:dyDescent="0.15">
      <c r="A10" s="154" t="s">
        <v>251</v>
      </c>
      <c r="B10" s="154"/>
      <c r="C10" s="154"/>
      <c r="D10" s="154"/>
      <c r="E10" s="154"/>
      <c r="F10" s="154"/>
      <c r="G10" s="154"/>
      <c r="H10" s="154"/>
      <c r="I10" s="154"/>
      <c r="J10" s="154"/>
    </row>
    <row r="11" spans="1:10" s="147" customFormat="1" ht="24.75" customHeight="1" x14ac:dyDescent="0.2">
      <c r="A11" s="142" t="s">
        <v>0</v>
      </c>
      <c r="B11" s="142" t="s">
        <v>1</v>
      </c>
      <c r="C11" s="146" t="s">
        <v>2</v>
      </c>
      <c r="D11" s="146" t="s">
        <v>123</v>
      </c>
      <c r="E11" s="142" t="s">
        <v>3</v>
      </c>
      <c r="F11" s="145" t="s">
        <v>4</v>
      </c>
      <c r="G11" s="145" t="s">
        <v>252</v>
      </c>
      <c r="H11" s="145" t="s">
        <v>6</v>
      </c>
      <c r="I11" s="145" t="s">
        <v>250</v>
      </c>
      <c r="J11" s="145" t="s">
        <v>253</v>
      </c>
    </row>
    <row r="12" spans="1:10" ht="31.5" x14ac:dyDescent="0.15">
      <c r="A12" s="143" t="s">
        <v>455</v>
      </c>
      <c r="B12" s="143" t="s">
        <v>151</v>
      </c>
      <c r="C12" s="68" t="s">
        <v>456</v>
      </c>
      <c r="D12" s="68" t="s">
        <v>707</v>
      </c>
      <c r="E12" s="70" t="s">
        <v>13</v>
      </c>
      <c r="F12" s="69" t="s">
        <v>257</v>
      </c>
      <c r="G12" s="69" t="s">
        <v>870</v>
      </c>
      <c r="H12" s="69" t="s">
        <v>871</v>
      </c>
      <c r="I12" s="69" t="s">
        <v>872</v>
      </c>
      <c r="J12" s="69" t="s">
        <v>872</v>
      </c>
    </row>
    <row r="13" spans="1:10" ht="42" x14ac:dyDescent="0.15">
      <c r="A13" s="143" t="s">
        <v>351</v>
      </c>
      <c r="B13" s="143" t="s">
        <v>14</v>
      </c>
      <c r="C13" s="68" t="s">
        <v>352</v>
      </c>
      <c r="D13" s="68" t="s">
        <v>204</v>
      </c>
      <c r="E13" s="70" t="s">
        <v>12</v>
      </c>
      <c r="F13" s="69" t="s">
        <v>873</v>
      </c>
      <c r="G13" s="69" t="s">
        <v>874</v>
      </c>
      <c r="H13" s="69" t="s">
        <v>875</v>
      </c>
      <c r="I13" s="69" t="s">
        <v>876</v>
      </c>
      <c r="J13" s="69" t="s">
        <v>877</v>
      </c>
    </row>
    <row r="14" spans="1:10" ht="31.5" x14ac:dyDescent="0.15">
      <c r="A14" s="143" t="s">
        <v>345</v>
      </c>
      <c r="B14" s="143" t="s">
        <v>18</v>
      </c>
      <c r="C14" s="68" t="s">
        <v>346</v>
      </c>
      <c r="D14" s="68" t="s">
        <v>623</v>
      </c>
      <c r="E14" s="70" t="s">
        <v>12</v>
      </c>
      <c r="F14" s="69" t="s">
        <v>878</v>
      </c>
      <c r="G14" s="69" t="s">
        <v>879</v>
      </c>
      <c r="H14" s="69" t="s">
        <v>880</v>
      </c>
      <c r="I14" s="69" t="s">
        <v>256</v>
      </c>
      <c r="J14" s="69" t="s">
        <v>881</v>
      </c>
    </row>
    <row r="15" spans="1:10" ht="21" x14ac:dyDescent="0.15">
      <c r="A15" s="143" t="s">
        <v>467</v>
      </c>
      <c r="B15" s="143" t="s">
        <v>468</v>
      </c>
      <c r="C15" s="68" t="s">
        <v>469</v>
      </c>
      <c r="D15" s="68">
        <v>1610</v>
      </c>
      <c r="E15" s="70" t="s">
        <v>42</v>
      </c>
      <c r="F15" s="69" t="s">
        <v>882</v>
      </c>
      <c r="G15" s="69" t="s">
        <v>883</v>
      </c>
      <c r="H15" s="69" t="s">
        <v>884</v>
      </c>
      <c r="I15" s="69" t="s">
        <v>885</v>
      </c>
      <c r="J15" s="69" t="s">
        <v>886</v>
      </c>
    </row>
    <row r="16" spans="1:10" ht="21" x14ac:dyDescent="0.15">
      <c r="A16" s="143" t="s">
        <v>321</v>
      </c>
      <c r="B16" s="143" t="s">
        <v>10</v>
      </c>
      <c r="C16" s="68" t="s">
        <v>21</v>
      </c>
      <c r="D16" s="68" t="s">
        <v>136</v>
      </c>
      <c r="E16" s="70" t="s">
        <v>17</v>
      </c>
      <c r="F16" s="69" t="s">
        <v>257</v>
      </c>
      <c r="G16" s="69" t="s">
        <v>887</v>
      </c>
      <c r="H16" s="69" t="s">
        <v>888</v>
      </c>
      <c r="I16" s="69" t="s">
        <v>889</v>
      </c>
      <c r="J16" s="69" t="s">
        <v>890</v>
      </c>
    </row>
    <row r="17" spans="1:10" ht="21" x14ac:dyDescent="0.15">
      <c r="A17" s="143" t="s">
        <v>410</v>
      </c>
      <c r="B17" s="143" t="s">
        <v>18</v>
      </c>
      <c r="C17" s="68" t="s">
        <v>411</v>
      </c>
      <c r="D17" s="68" t="s">
        <v>641</v>
      </c>
      <c r="E17" s="70" t="s">
        <v>42</v>
      </c>
      <c r="F17" s="69" t="s">
        <v>891</v>
      </c>
      <c r="G17" s="69" t="s">
        <v>892</v>
      </c>
      <c r="H17" s="69" t="s">
        <v>893</v>
      </c>
      <c r="I17" s="69" t="s">
        <v>894</v>
      </c>
      <c r="J17" s="69" t="s">
        <v>895</v>
      </c>
    </row>
    <row r="18" spans="1:10" ht="31.5" x14ac:dyDescent="0.15">
      <c r="A18" s="143" t="s">
        <v>452</v>
      </c>
      <c r="B18" s="143" t="s">
        <v>14</v>
      </c>
      <c r="C18" s="68" t="s">
        <v>453</v>
      </c>
      <c r="D18" s="68" t="s">
        <v>690</v>
      </c>
      <c r="E18" s="70" t="s">
        <v>13</v>
      </c>
      <c r="F18" s="69" t="s">
        <v>255</v>
      </c>
      <c r="G18" s="69" t="s">
        <v>896</v>
      </c>
      <c r="H18" s="69" t="s">
        <v>896</v>
      </c>
      <c r="I18" s="69" t="s">
        <v>897</v>
      </c>
      <c r="J18" s="69" t="s">
        <v>898</v>
      </c>
    </row>
    <row r="19" spans="1:10" ht="31.5" x14ac:dyDescent="0.15">
      <c r="A19" s="143" t="s">
        <v>415</v>
      </c>
      <c r="B19" s="143" t="s">
        <v>151</v>
      </c>
      <c r="C19" s="68" t="s">
        <v>416</v>
      </c>
      <c r="D19" s="68" t="s">
        <v>647</v>
      </c>
      <c r="E19" s="70" t="s">
        <v>13</v>
      </c>
      <c r="F19" s="69" t="s">
        <v>268</v>
      </c>
      <c r="G19" s="69" t="s">
        <v>899</v>
      </c>
      <c r="H19" s="69" t="s">
        <v>900</v>
      </c>
      <c r="I19" s="69" t="s">
        <v>901</v>
      </c>
      <c r="J19" s="69" t="s">
        <v>902</v>
      </c>
    </row>
    <row r="20" spans="1:10" ht="31.5" x14ac:dyDescent="0.15">
      <c r="A20" s="143" t="s">
        <v>403</v>
      </c>
      <c r="B20" s="143" t="s">
        <v>404</v>
      </c>
      <c r="C20" s="68" t="s">
        <v>405</v>
      </c>
      <c r="D20" s="68">
        <v>207</v>
      </c>
      <c r="E20" s="70" t="s">
        <v>43</v>
      </c>
      <c r="F20" s="69" t="s">
        <v>903</v>
      </c>
      <c r="G20" s="69" t="s">
        <v>904</v>
      </c>
      <c r="H20" s="69" t="s">
        <v>905</v>
      </c>
      <c r="I20" s="69" t="s">
        <v>906</v>
      </c>
      <c r="J20" s="69" t="s">
        <v>907</v>
      </c>
    </row>
    <row r="21" spans="1:10" ht="31.5" x14ac:dyDescent="0.15">
      <c r="A21" s="143" t="s">
        <v>420</v>
      </c>
      <c r="B21" s="143" t="s">
        <v>151</v>
      </c>
      <c r="C21" s="68" t="s">
        <v>421</v>
      </c>
      <c r="D21" s="68" t="s">
        <v>654</v>
      </c>
      <c r="E21" s="70" t="s">
        <v>13</v>
      </c>
      <c r="F21" s="69" t="s">
        <v>273</v>
      </c>
      <c r="G21" s="69" t="s">
        <v>908</v>
      </c>
      <c r="H21" s="69" t="s">
        <v>909</v>
      </c>
      <c r="I21" s="69" t="s">
        <v>910</v>
      </c>
      <c r="J21" s="69" t="s">
        <v>911</v>
      </c>
    </row>
    <row r="22" spans="1:10" ht="31.5" x14ac:dyDescent="0.15">
      <c r="A22" s="143" t="s">
        <v>340</v>
      </c>
      <c r="B22" s="143" t="s">
        <v>18</v>
      </c>
      <c r="C22" s="68" t="s">
        <v>341</v>
      </c>
      <c r="D22" s="68" t="s">
        <v>620</v>
      </c>
      <c r="E22" s="70" t="s">
        <v>12</v>
      </c>
      <c r="F22" s="69" t="s">
        <v>912</v>
      </c>
      <c r="G22" s="69" t="s">
        <v>913</v>
      </c>
      <c r="H22" s="69" t="s">
        <v>914</v>
      </c>
      <c r="I22" s="69" t="s">
        <v>915</v>
      </c>
      <c r="J22" s="69" t="s">
        <v>916</v>
      </c>
    </row>
    <row r="23" spans="1:10" ht="31.5" x14ac:dyDescent="0.15">
      <c r="A23" s="143" t="s">
        <v>557</v>
      </c>
      <c r="B23" s="143" t="s">
        <v>10</v>
      </c>
      <c r="C23" s="68" t="s">
        <v>558</v>
      </c>
      <c r="D23" s="68" t="s">
        <v>133</v>
      </c>
      <c r="E23" s="70" t="s">
        <v>62</v>
      </c>
      <c r="F23" s="69" t="s">
        <v>262</v>
      </c>
      <c r="G23" s="69" t="s">
        <v>917</v>
      </c>
      <c r="H23" s="69" t="s">
        <v>918</v>
      </c>
      <c r="I23" s="69" t="s">
        <v>919</v>
      </c>
      <c r="J23" s="69" t="s">
        <v>920</v>
      </c>
    </row>
    <row r="24" spans="1:10" ht="21" x14ac:dyDescent="0.15">
      <c r="A24" s="143" t="s">
        <v>471</v>
      </c>
      <c r="B24" s="143" t="s">
        <v>18</v>
      </c>
      <c r="C24" s="68" t="s">
        <v>472</v>
      </c>
      <c r="D24" s="68" t="s">
        <v>641</v>
      </c>
      <c r="E24" s="70" t="s">
        <v>43</v>
      </c>
      <c r="F24" s="69" t="s">
        <v>882</v>
      </c>
      <c r="G24" s="69" t="s">
        <v>921</v>
      </c>
      <c r="H24" s="69" t="s">
        <v>922</v>
      </c>
      <c r="I24" s="69" t="s">
        <v>923</v>
      </c>
      <c r="J24" s="69" t="s">
        <v>924</v>
      </c>
    </row>
    <row r="25" spans="1:10" ht="31.5" x14ac:dyDescent="0.15">
      <c r="A25" s="143" t="s">
        <v>335</v>
      </c>
      <c r="B25" s="143" t="s">
        <v>18</v>
      </c>
      <c r="C25" s="68" t="s">
        <v>336</v>
      </c>
      <c r="D25" s="68" t="s">
        <v>610</v>
      </c>
      <c r="E25" s="70" t="s">
        <v>12</v>
      </c>
      <c r="F25" s="69" t="s">
        <v>925</v>
      </c>
      <c r="G25" s="69" t="s">
        <v>926</v>
      </c>
      <c r="H25" s="69" t="s">
        <v>927</v>
      </c>
      <c r="I25" s="69" t="s">
        <v>928</v>
      </c>
      <c r="J25" s="69" t="s">
        <v>929</v>
      </c>
    </row>
    <row r="26" spans="1:10" ht="31.5" x14ac:dyDescent="0.15">
      <c r="A26" s="143" t="s">
        <v>464</v>
      </c>
      <c r="B26" s="143" t="s">
        <v>18</v>
      </c>
      <c r="C26" s="68" t="s">
        <v>465</v>
      </c>
      <c r="D26" s="68" t="s">
        <v>716</v>
      </c>
      <c r="E26" s="70" t="s">
        <v>42</v>
      </c>
      <c r="F26" s="69" t="s">
        <v>882</v>
      </c>
      <c r="G26" s="69" t="s">
        <v>930</v>
      </c>
      <c r="H26" s="69" t="s">
        <v>931</v>
      </c>
      <c r="I26" s="69" t="s">
        <v>932</v>
      </c>
      <c r="J26" s="69" t="s">
        <v>933</v>
      </c>
    </row>
    <row r="27" spans="1:10" ht="21" x14ac:dyDescent="0.15">
      <c r="A27" s="143" t="s">
        <v>318</v>
      </c>
      <c r="B27" s="143" t="s">
        <v>151</v>
      </c>
      <c r="C27" s="68" t="s">
        <v>319</v>
      </c>
      <c r="D27" s="68" t="s">
        <v>587</v>
      </c>
      <c r="E27" s="70" t="s">
        <v>17</v>
      </c>
      <c r="F27" s="69" t="s">
        <v>257</v>
      </c>
      <c r="G27" s="69" t="s">
        <v>934</v>
      </c>
      <c r="H27" s="69" t="s">
        <v>935</v>
      </c>
      <c r="I27" s="69" t="s">
        <v>936</v>
      </c>
      <c r="J27" s="69" t="s">
        <v>937</v>
      </c>
    </row>
    <row r="28" spans="1:10" ht="73.5" x14ac:dyDescent="0.15">
      <c r="A28" s="143" t="s">
        <v>315</v>
      </c>
      <c r="B28" s="143" t="s">
        <v>14</v>
      </c>
      <c r="C28" s="68" t="s">
        <v>316</v>
      </c>
      <c r="D28" s="68" t="s">
        <v>181</v>
      </c>
      <c r="E28" s="70" t="s">
        <v>17</v>
      </c>
      <c r="F28" s="69" t="s">
        <v>257</v>
      </c>
      <c r="G28" s="69" t="s">
        <v>938</v>
      </c>
      <c r="H28" s="69" t="s">
        <v>939</v>
      </c>
      <c r="I28" s="69" t="s">
        <v>940</v>
      </c>
      <c r="J28" s="69" t="s">
        <v>941</v>
      </c>
    </row>
    <row r="29" spans="1:10" ht="21" x14ac:dyDescent="0.15">
      <c r="A29" s="143" t="s">
        <v>554</v>
      </c>
      <c r="B29" s="143" t="s">
        <v>441</v>
      </c>
      <c r="C29" s="68" t="s">
        <v>555</v>
      </c>
      <c r="D29" s="68">
        <v>69.099999999999994</v>
      </c>
      <c r="E29" s="70" t="s">
        <v>13</v>
      </c>
      <c r="F29" s="69" t="s">
        <v>257</v>
      </c>
      <c r="G29" s="69" t="s">
        <v>942</v>
      </c>
      <c r="H29" s="69" t="s">
        <v>943</v>
      </c>
      <c r="I29" s="69" t="s">
        <v>940</v>
      </c>
      <c r="J29" s="69" t="s">
        <v>944</v>
      </c>
    </row>
    <row r="30" spans="1:10" ht="42" x14ac:dyDescent="0.15">
      <c r="A30" s="143" t="s">
        <v>474</v>
      </c>
      <c r="B30" s="143" t="s">
        <v>18</v>
      </c>
      <c r="C30" s="68" t="s">
        <v>475</v>
      </c>
      <c r="D30" s="68" t="s">
        <v>734</v>
      </c>
      <c r="E30" s="70" t="s">
        <v>42</v>
      </c>
      <c r="F30" s="69" t="s">
        <v>945</v>
      </c>
      <c r="G30" s="69" t="s">
        <v>946</v>
      </c>
      <c r="H30" s="69" t="s">
        <v>947</v>
      </c>
      <c r="I30" s="69" t="s">
        <v>948</v>
      </c>
      <c r="J30" s="69" t="s">
        <v>949</v>
      </c>
    </row>
    <row r="31" spans="1:10" x14ac:dyDescent="0.15">
      <c r="A31" s="143" t="s">
        <v>64</v>
      </c>
      <c r="B31" s="143" t="s">
        <v>18</v>
      </c>
      <c r="C31" s="68" t="s">
        <v>329</v>
      </c>
      <c r="D31" s="68" t="s">
        <v>245</v>
      </c>
      <c r="E31" s="70" t="s">
        <v>12</v>
      </c>
      <c r="F31" s="69" t="s">
        <v>950</v>
      </c>
      <c r="G31" s="69" t="s">
        <v>951</v>
      </c>
      <c r="H31" s="69" t="s">
        <v>952</v>
      </c>
      <c r="I31" s="69" t="s">
        <v>953</v>
      </c>
      <c r="J31" s="69" t="s">
        <v>954</v>
      </c>
    </row>
    <row r="32" spans="1:10" ht="21" x14ac:dyDescent="0.15">
      <c r="A32" s="143" t="s">
        <v>60</v>
      </c>
      <c r="B32" s="143" t="s">
        <v>14</v>
      </c>
      <c r="C32" s="68" t="s">
        <v>338</v>
      </c>
      <c r="D32" s="68" t="s">
        <v>205</v>
      </c>
      <c r="E32" s="70" t="s">
        <v>12</v>
      </c>
      <c r="F32" s="69" t="s">
        <v>925</v>
      </c>
      <c r="G32" s="69" t="s">
        <v>955</v>
      </c>
      <c r="H32" s="69" t="s">
        <v>956</v>
      </c>
      <c r="I32" s="69" t="s">
        <v>957</v>
      </c>
      <c r="J32" s="69" t="s">
        <v>958</v>
      </c>
    </row>
    <row r="33" spans="1:10" ht="73.5" x14ac:dyDescent="0.15">
      <c r="A33" s="143" t="s">
        <v>312</v>
      </c>
      <c r="B33" s="143" t="s">
        <v>14</v>
      </c>
      <c r="C33" s="68" t="s">
        <v>313</v>
      </c>
      <c r="D33" s="68" t="s">
        <v>181</v>
      </c>
      <c r="E33" s="70" t="s">
        <v>17</v>
      </c>
      <c r="F33" s="69" t="s">
        <v>257</v>
      </c>
      <c r="G33" s="69" t="s">
        <v>959</v>
      </c>
      <c r="H33" s="69" t="s">
        <v>960</v>
      </c>
      <c r="I33" s="69" t="s">
        <v>961</v>
      </c>
      <c r="J33" s="69" t="s">
        <v>962</v>
      </c>
    </row>
    <row r="34" spans="1:10" ht="63" x14ac:dyDescent="0.15">
      <c r="A34" s="143" t="s">
        <v>153</v>
      </c>
      <c r="B34" s="143" t="s">
        <v>14</v>
      </c>
      <c r="C34" s="68" t="s">
        <v>154</v>
      </c>
      <c r="D34" s="68" t="s">
        <v>206</v>
      </c>
      <c r="E34" s="70" t="s">
        <v>12</v>
      </c>
      <c r="F34" s="69" t="s">
        <v>963</v>
      </c>
      <c r="G34" s="69" t="s">
        <v>964</v>
      </c>
      <c r="H34" s="69" t="s">
        <v>965</v>
      </c>
      <c r="I34" s="69" t="s">
        <v>966</v>
      </c>
      <c r="J34" s="69" t="s">
        <v>967</v>
      </c>
    </row>
    <row r="35" spans="1:10" ht="21" x14ac:dyDescent="0.15">
      <c r="A35" s="143" t="s">
        <v>568</v>
      </c>
      <c r="B35" s="143" t="s">
        <v>151</v>
      </c>
      <c r="C35" s="68" t="s">
        <v>569</v>
      </c>
      <c r="D35" s="68" t="s">
        <v>863</v>
      </c>
      <c r="E35" s="70" t="s">
        <v>25</v>
      </c>
      <c r="F35" s="69" t="s">
        <v>968</v>
      </c>
      <c r="G35" s="69" t="s">
        <v>969</v>
      </c>
      <c r="H35" s="69" t="s">
        <v>970</v>
      </c>
      <c r="I35" s="69" t="s">
        <v>971</v>
      </c>
      <c r="J35" s="69" t="s">
        <v>972</v>
      </c>
    </row>
    <row r="36" spans="1:10" ht="21" x14ac:dyDescent="0.15">
      <c r="A36" s="143" t="s">
        <v>15</v>
      </c>
      <c r="B36" s="143" t="s">
        <v>14</v>
      </c>
      <c r="C36" s="68" t="s">
        <v>16</v>
      </c>
      <c r="D36" s="68" t="s">
        <v>181</v>
      </c>
      <c r="E36" s="70" t="s">
        <v>12</v>
      </c>
      <c r="F36" s="69" t="s">
        <v>254</v>
      </c>
      <c r="G36" s="69" t="s">
        <v>973</v>
      </c>
      <c r="H36" s="69" t="s">
        <v>974</v>
      </c>
      <c r="I36" s="69" t="s">
        <v>975</v>
      </c>
      <c r="J36" s="69" t="s">
        <v>976</v>
      </c>
    </row>
    <row r="37" spans="1:10" x14ac:dyDescent="0.15">
      <c r="A37" s="143" t="s">
        <v>564</v>
      </c>
      <c r="B37" s="143" t="s">
        <v>565</v>
      </c>
      <c r="C37" s="68" t="s">
        <v>566</v>
      </c>
      <c r="D37" s="68">
        <v>5505</v>
      </c>
      <c r="E37" s="70" t="s">
        <v>12</v>
      </c>
      <c r="F37" s="69" t="s">
        <v>977</v>
      </c>
      <c r="G37" s="69" t="s">
        <v>978</v>
      </c>
      <c r="H37" s="69" t="s">
        <v>979</v>
      </c>
      <c r="I37" s="69" t="s">
        <v>980</v>
      </c>
      <c r="J37" s="69" t="s">
        <v>981</v>
      </c>
    </row>
    <row r="38" spans="1:10" ht="21" x14ac:dyDescent="0.15">
      <c r="A38" s="143" t="s">
        <v>458</v>
      </c>
      <c r="B38" s="143" t="s">
        <v>10</v>
      </c>
      <c r="C38" s="68" t="s">
        <v>459</v>
      </c>
      <c r="D38" s="68" t="s">
        <v>133</v>
      </c>
      <c r="E38" s="70" t="s">
        <v>460</v>
      </c>
      <c r="F38" s="69" t="s">
        <v>260</v>
      </c>
      <c r="G38" s="69" t="s">
        <v>982</v>
      </c>
      <c r="H38" s="69" t="s">
        <v>983</v>
      </c>
      <c r="I38" s="69" t="s">
        <v>984</v>
      </c>
      <c r="J38" s="69" t="s">
        <v>985</v>
      </c>
    </row>
    <row r="39" spans="1:10" ht="63" x14ac:dyDescent="0.15">
      <c r="A39" s="143" t="s">
        <v>332</v>
      </c>
      <c r="B39" s="143" t="s">
        <v>14</v>
      </c>
      <c r="C39" s="68" t="s">
        <v>333</v>
      </c>
      <c r="D39" s="68" t="s">
        <v>204</v>
      </c>
      <c r="E39" s="70" t="s">
        <v>12</v>
      </c>
      <c r="F39" s="69" t="s">
        <v>986</v>
      </c>
      <c r="G39" s="69" t="s">
        <v>987</v>
      </c>
      <c r="H39" s="69" t="s">
        <v>988</v>
      </c>
      <c r="I39" s="69" t="s">
        <v>984</v>
      </c>
      <c r="J39" s="69" t="s">
        <v>989</v>
      </c>
    </row>
    <row r="40" spans="1:10" ht="31.5" x14ac:dyDescent="0.15">
      <c r="A40" s="143" t="s">
        <v>514</v>
      </c>
      <c r="B40" s="143" t="s">
        <v>151</v>
      </c>
      <c r="C40" s="68" t="s">
        <v>515</v>
      </c>
      <c r="D40" s="68" t="s">
        <v>761</v>
      </c>
      <c r="E40" s="70" t="s">
        <v>516</v>
      </c>
      <c r="F40" s="69" t="s">
        <v>255</v>
      </c>
      <c r="G40" s="69" t="s">
        <v>990</v>
      </c>
      <c r="H40" s="69" t="s">
        <v>990</v>
      </c>
      <c r="I40" s="69" t="s">
        <v>291</v>
      </c>
      <c r="J40" s="69" t="s">
        <v>991</v>
      </c>
    </row>
    <row r="41" spans="1:10" ht="21" x14ac:dyDescent="0.15">
      <c r="A41" s="143" t="s">
        <v>395</v>
      </c>
      <c r="B41" s="143" t="s">
        <v>396</v>
      </c>
      <c r="C41" s="68" t="s">
        <v>397</v>
      </c>
      <c r="D41" s="68">
        <v>7</v>
      </c>
      <c r="E41" s="70" t="s">
        <v>43</v>
      </c>
      <c r="F41" s="69" t="s">
        <v>992</v>
      </c>
      <c r="G41" s="69" t="s">
        <v>993</v>
      </c>
      <c r="H41" s="69" t="s">
        <v>994</v>
      </c>
      <c r="I41" s="69" t="s">
        <v>287</v>
      </c>
      <c r="J41" s="69" t="s">
        <v>995</v>
      </c>
    </row>
    <row r="42" spans="1:10" ht="31.5" x14ac:dyDescent="0.15">
      <c r="A42" s="143" t="s">
        <v>500</v>
      </c>
      <c r="B42" s="143" t="s">
        <v>151</v>
      </c>
      <c r="C42" s="68" t="s">
        <v>501</v>
      </c>
      <c r="D42" s="68" t="s">
        <v>647</v>
      </c>
      <c r="E42" s="70" t="s">
        <v>43</v>
      </c>
      <c r="F42" s="69" t="s">
        <v>996</v>
      </c>
      <c r="G42" s="69" t="s">
        <v>997</v>
      </c>
      <c r="H42" s="69" t="s">
        <v>998</v>
      </c>
      <c r="I42" s="69" t="s">
        <v>999</v>
      </c>
      <c r="J42" s="69" t="s">
        <v>302</v>
      </c>
    </row>
    <row r="43" spans="1:10" ht="31.5" x14ac:dyDescent="0.15">
      <c r="A43" s="143" t="s">
        <v>542</v>
      </c>
      <c r="B43" s="143" t="s">
        <v>151</v>
      </c>
      <c r="C43" s="68" t="s">
        <v>543</v>
      </c>
      <c r="D43" s="68" t="s">
        <v>758</v>
      </c>
      <c r="E43" s="70" t="s">
        <v>43</v>
      </c>
      <c r="F43" s="69" t="s">
        <v>1000</v>
      </c>
      <c r="G43" s="69" t="s">
        <v>1001</v>
      </c>
      <c r="H43" s="69" t="s">
        <v>1002</v>
      </c>
      <c r="I43" s="69" t="s">
        <v>1003</v>
      </c>
      <c r="J43" s="69" t="s">
        <v>1004</v>
      </c>
    </row>
    <row r="44" spans="1:10" ht="21" x14ac:dyDescent="0.15">
      <c r="A44" s="143" t="s">
        <v>407</v>
      </c>
      <c r="B44" s="143" t="s">
        <v>18</v>
      </c>
      <c r="C44" s="68" t="s">
        <v>408</v>
      </c>
      <c r="D44" s="68" t="s">
        <v>641</v>
      </c>
      <c r="E44" s="70" t="s">
        <v>42</v>
      </c>
      <c r="F44" s="69" t="s">
        <v>1005</v>
      </c>
      <c r="G44" s="69" t="s">
        <v>1006</v>
      </c>
      <c r="H44" s="69" t="s">
        <v>1007</v>
      </c>
      <c r="I44" s="69" t="s">
        <v>1003</v>
      </c>
      <c r="J44" s="69" t="s">
        <v>1008</v>
      </c>
    </row>
    <row r="45" spans="1:10" ht="31.5" x14ac:dyDescent="0.15">
      <c r="A45" s="143" t="s">
        <v>487</v>
      </c>
      <c r="B45" s="143" t="s">
        <v>151</v>
      </c>
      <c r="C45" s="68" t="s">
        <v>488</v>
      </c>
      <c r="D45" s="68" t="s">
        <v>758</v>
      </c>
      <c r="E45" s="70" t="s">
        <v>43</v>
      </c>
      <c r="F45" s="69" t="s">
        <v>1009</v>
      </c>
      <c r="G45" s="69" t="s">
        <v>1010</v>
      </c>
      <c r="H45" s="69" t="s">
        <v>1011</v>
      </c>
      <c r="I45" s="69" t="s">
        <v>1003</v>
      </c>
      <c r="J45" s="69" t="s">
        <v>1012</v>
      </c>
    </row>
    <row r="46" spans="1:10" ht="21" x14ac:dyDescent="0.15">
      <c r="A46" s="143" t="s">
        <v>559</v>
      </c>
      <c r="B46" s="143" t="s">
        <v>61</v>
      </c>
      <c r="C46" s="68" t="s">
        <v>560</v>
      </c>
      <c r="D46" s="68" t="s">
        <v>845</v>
      </c>
      <c r="E46" s="70" t="s">
        <v>12</v>
      </c>
      <c r="F46" s="69" t="s">
        <v>1013</v>
      </c>
      <c r="G46" s="69" t="s">
        <v>1014</v>
      </c>
      <c r="H46" s="69" t="s">
        <v>1015</v>
      </c>
      <c r="I46" s="69" t="s">
        <v>1016</v>
      </c>
      <c r="J46" s="69" t="s">
        <v>1017</v>
      </c>
    </row>
    <row r="47" spans="1:10" ht="21" x14ac:dyDescent="0.15">
      <c r="A47" s="143" t="s">
        <v>481</v>
      </c>
      <c r="B47" s="143" t="s">
        <v>478</v>
      </c>
      <c r="C47" s="68" t="s">
        <v>482</v>
      </c>
      <c r="D47" s="68" t="s">
        <v>752</v>
      </c>
      <c r="E47" s="70" t="s">
        <v>43</v>
      </c>
      <c r="F47" s="69" t="s">
        <v>1009</v>
      </c>
      <c r="G47" s="69" t="s">
        <v>1018</v>
      </c>
      <c r="H47" s="69" t="s">
        <v>1019</v>
      </c>
      <c r="I47" s="69" t="s">
        <v>261</v>
      </c>
      <c r="J47" s="69" t="s">
        <v>1020</v>
      </c>
    </row>
    <row r="48" spans="1:10" ht="31.5" x14ac:dyDescent="0.15">
      <c r="A48" s="143" t="s">
        <v>539</v>
      </c>
      <c r="B48" s="143" t="s">
        <v>18</v>
      </c>
      <c r="C48" s="68" t="s">
        <v>540</v>
      </c>
      <c r="D48" s="68" t="s">
        <v>807</v>
      </c>
      <c r="E48" s="70" t="s">
        <v>62</v>
      </c>
      <c r="F48" s="69" t="s">
        <v>1021</v>
      </c>
      <c r="G48" s="69" t="s">
        <v>1022</v>
      </c>
      <c r="H48" s="69" t="s">
        <v>1023</v>
      </c>
      <c r="I48" s="69" t="s">
        <v>263</v>
      </c>
      <c r="J48" s="69" t="s">
        <v>1024</v>
      </c>
    </row>
    <row r="49" spans="1:10" ht="21" x14ac:dyDescent="0.15">
      <c r="A49" s="143" t="s">
        <v>551</v>
      </c>
      <c r="B49" s="143" t="s">
        <v>18</v>
      </c>
      <c r="C49" s="68" t="s">
        <v>552</v>
      </c>
      <c r="D49" s="68" t="s">
        <v>825</v>
      </c>
      <c r="E49" s="70" t="s">
        <v>62</v>
      </c>
      <c r="F49" s="69" t="s">
        <v>266</v>
      </c>
      <c r="G49" s="69" t="s">
        <v>1025</v>
      </c>
      <c r="H49" s="69" t="s">
        <v>1026</v>
      </c>
      <c r="I49" s="69" t="s">
        <v>263</v>
      </c>
      <c r="J49" s="69" t="s">
        <v>1027</v>
      </c>
    </row>
    <row r="50" spans="1:10" ht="21" x14ac:dyDescent="0.15">
      <c r="A50" s="143" t="s">
        <v>570</v>
      </c>
      <c r="B50" s="143" t="s">
        <v>14</v>
      </c>
      <c r="C50" s="68" t="s">
        <v>571</v>
      </c>
      <c r="D50" s="68" t="s">
        <v>133</v>
      </c>
      <c r="E50" s="70" t="s">
        <v>12</v>
      </c>
      <c r="F50" s="69" t="s">
        <v>1028</v>
      </c>
      <c r="G50" s="69" t="s">
        <v>1029</v>
      </c>
      <c r="H50" s="69" t="s">
        <v>1030</v>
      </c>
      <c r="I50" s="69" t="s">
        <v>265</v>
      </c>
      <c r="J50" s="69" t="s">
        <v>1031</v>
      </c>
    </row>
    <row r="51" spans="1:10" ht="21" x14ac:dyDescent="0.15">
      <c r="A51" s="143" t="s">
        <v>426</v>
      </c>
      <c r="B51" s="143" t="s">
        <v>18</v>
      </c>
      <c r="C51" s="68" t="s">
        <v>427</v>
      </c>
      <c r="D51" s="68" t="s">
        <v>658</v>
      </c>
      <c r="E51" s="70" t="s">
        <v>62</v>
      </c>
      <c r="F51" s="69" t="s">
        <v>273</v>
      </c>
      <c r="G51" s="69" t="s">
        <v>1032</v>
      </c>
      <c r="H51" s="69" t="s">
        <v>1033</v>
      </c>
      <c r="I51" s="69" t="s">
        <v>1034</v>
      </c>
      <c r="J51" s="69" t="s">
        <v>1035</v>
      </c>
    </row>
    <row r="52" spans="1:10" ht="21" x14ac:dyDescent="0.15">
      <c r="A52" s="143" t="s">
        <v>9</v>
      </c>
      <c r="B52" s="143" t="s">
        <v>10</v>
      </c>
      <c r="C52" s="68" t="s">
        <v>11</v>
      </c>
      <c r="D52" s="68" t="s">
        <v>125</v>
      </c>
      <c r="E52" s="70" t="s">
        <v>12</v>
      </c>
      <c r="F52" s="69" t="s">
        <v>1036</v>
      </c>
      <c r="G52" s="69" t="s">
        <v>275</v>
      </c>
      <c r="H52" s="69" t="s">
        <v>1037</v>
      </c>
      <c r="I52" s="69" t="s">
        <v>267</v>
      </c>
      <c r="J52" s="69" t="s">
        <v>1038</v>
      </c>
    </row>
    <row r="53" spans="1:10" ht="42" x14ac:dyDescent="0.15">
      <c r="A53" s="143" t="s">
        <v>55</v>
      </c>
      <c r="B53" s="143" t="s">
        <v>14</v>
      </c>
      <c r="C53" s="68" t="s">
        <v>359</v>
      </c>
      <c r="D53" s="68" t="s">
        <v>206</v>
      </c>
      <c r="E53" s="70" t="s">
        <v>12</v>
      </c>
      <c r="F53" s="69" t="s">
        <v>963</v>
      </c>
      <c r="G53" s="69" t="s">
        <v>1039</v>
      </c>
      <c r="H53" s="69" t="s">
        <v>1040</v>
      </c>
      <c r="I53" s="69" t="s">
        <v>1041</v>
      </c>
      <c r="J53" s="69" t="s">
        <v>1042</v>
      </c>
    </row>
    <row r="54" spans="1:10" ht="21" x14ac:dyDescent="0.15">
      <c r="A54" s="143" t="s">
        <v>362</v>
      </c>
      <c r="B54" s="143" t="s">
        <v>14</v>
      </c>
      <c r="C54" s="68" t="s">
        <v>363</v>
      </c>
      <c r="D54" s="68" t="s">
        <v>205</v>
      </c>
      <c r="E54" s="70" t="s">
        <v>12</v>
      </c>
      <c r="F54" s="69" t="s">
        <v>963</v>
      </c>
      <c r="G54" s="69" t="s">
        <v>1043</v>
      </c>
      <c r="H54" s="69" t="s">
        <v>1044</v>
      </c>
      <c r="I54" s="69" t="s">
        <v>269</v>
      </c>
      <c r="J54" s="69" t="s">
        <v>303</v>
      </c>
    </row>
    <row r="55" spans="1:10" x14ac:dyDescent="0.15">
      <c r="A55" s="143" t="s">
        <v>326</v>
      </c>
      <c r="B55" s="143" t="s">
        <v>18</v>
      </c>
      <c r="C55" s="68" t="s">
        <v>327</v>
      </c>
      <c r="D55" s="68" t="s">
        <v>245</v>
      </c>
      <c r="E55" s="70" t="s">
        <v>12</v>
      </c>
      <c r="F55" s="69" t="s">
        <v>1045</v>
      </c>
      <c r="G55" s="69" t="s">
        <v>1046</v>
      </c>
      <c r="H55" s="69" t="s">
        <v>1047</v>
      </c>
      <c r="I55" s="69" t="s">
        <v>270</v>
      </c>
      <c r="J55" s="69" t="s">
        <v>1048</v>
      </c>
    </row>
    <row r="56" spans="1:10" x14ac:dyDescent="0.15">
      <c r="A56" s="143" t="s">
        <v>561</v>
      </c>
      <c r="B56" s="143" t="s">
        <v>18</v>
      </c>
      <c r="C56" s="68" t="s">
        <v>562</v>
      </c>
      <c r="D56" s="68" t="s">
        <v>849</v>
      </c>
      <c r="E56" s="70" t="s">
        <v>12</v>
      </c>
      <c r="F56" s="69" t="s">
        <v>977</v>
      </c>
      <c r="G56" s="69" t="s">
        <v>1049</v>
      </c>
      <c r="H56" s="69" t="s">
        <v>1050</v>
      </c>
      <c r="I56" s="69" t="s">
        <v>270</v>
      </c>
      <c r="J56" s="69" t="s">
        <v>1051</v>
      </c>
    </row>
    <row r="57" spans="1:10" ht="21" x14ac:dyDescent="0.15">
      <c r="A57" s="143" t="s">
        <v>477</v>
      </c>
      <c r="B57" s="143" t="s">
        <v>478</v>
      </c>
      <c r="C57" s="68" t="s">
        <v>479</v>
      </c>
      <c r="D57" s="68" t="s">
        <v>739</v>
      </c>
      <c r="E57" s="70" t="s">
        <v>43</v>
      </c>
      <c r="F57" s="69" t="s">
        <v>1009</v>
      </c>
      <c r="G57" s="69" t="s">
        <v>1052</v>
      </c>
      <c r="H57" s="69" t="s">
        <v>1053</v>
      </c>
      <c r="I57" s="69" t="s">
        <v>271</v>
      </c>
      <c r="J57" s="69" t="s">
        <v>1054</v>
      </c>
    </row>
    <row r="58" spans="1:10" ht="42" x14ac:dyDescent="0.15">
      <c r="A58" s="143" t="s">
        <v>545</v>
      </c>
      <c r="B58" s="143" t="s">
        <v>492</v>
      </c>
      <c r="C58" s="68" t="s">
        <v>546</v>
      </c>
      <c r="D58" s="68" t="s">
        <v>819</v>
      </c>
      <c r="E58" s="70" t="s">
        <v>43</v>
      </c>
      <c r="F58" s="69" t="s">
        <v>1055</v>
      </c>
      <c r="G58" s="69" t="s">
        <v>1056</v>
      </c>
      <c r="H58" s="69" t="s">
        <v>1057</v>
      </c>
      <c r="I58" s="69" t="s">
        <v>271</v>
      </c>
      <c r="J58" s="69" t="s">
        <v>1058</v>
      </c>
    </row>
    <row r="59" spans="1:10" ht="21" x14ac:dyDescent="0.15">
      <c r="A59" s="143" t="s">
        <v>440</v>
      </c>
      <c r="B59" s="143" t="s">
        <v>441</v>
      </c>
      <c r="C59" s="68" t="s">
        <v>442</v>
      </c>
      <c r="D59" s="68">
        <v>37.130000000000003</v>
      </c>
      <c r="E59" s="70" t="s">
        <v>13</v>
      </c>
      <c r="F59" s="69" t="s">
        <v>258</v>
      </c>
      <c r="G59" s="69" t="s">
        <v>1059</v>
      </c>
      <c r="H59" s="69" t="s">
        <v>1060</v>
      </c>
      <c r="I59" s="69" t="s">
        <v>271</v>
      </c>
      <c r="J59" s="69" t="s">
        <v>304</v>
      </c>
    </row>
    <row r="60" spans="1:10" ht="21" x14ac:dyDescent="0.15">
      <c r="A60" s="143" t="s">
        <v>447</v>
      </c>
      <c r="B60" s="143" t="s">
        <v>18</v>
      </c>
      <c r="C60" s="68" t="s">
        <v>448</v>
      </c>
      <c r="D60" s="68" t="s">
        <v>685</v>
      </c>
      <c r="E60" s="70" t="s">
        <v>62</v>
      </c>
      <c r="F60" s="69" t="s">
        <v>260</v>
      </c>
      <c r="G60" s="69" t="s">
        <v>1061</v>
      </c>
      <c r="H60" s="69" t="s">
        <v>1062</v>
      </c>
      <c r="I60" s="69" t="s">
        <v>292</v>
      </c>
      <c r="J60" s="69" t="s">
        <v>1063</v>
      </c>
    </row>
    <row r="61" spans="1:10" x14ac:dyDescent="0.15">
      <c r="A61" s="143" t="s">
        <v>518</v>
      </c>
      <c r="B61" s="143" t="s">
        <v>441</v>
      </c>
      <c r="C61" s="68" t="s">
        <v>519</v>
      </c>
      <c r="D61" s="68">
        <v>40.07</v>
      </c>
      <c r="E61" s="70" t="s">
        <v>13</v>
      </c>
      <c r="F61" s="69" t="s">
        <v>258</v>
      </c>
      <c r="G61" s="69" t="s">
        <v>1064</v>
      </c>
      <c r="H61" s="69" t="s">
        <v>1065</v>
      </c>
      <c r="I61" s="69" t="s">
        <v>288</v>
      </c>
      <c r="J61" s="69" t="s">
        <v>1066</v>
      </c>
    </row>
    <row r="62" spans="1:10" ht="31.5" x14ac:dyDescent="0.15">
      <c r="A62" s="143" t="s">
        <v>536</v>
      </c>
      <c r="B62" s="143" t="s">
        <v>18</v>
      </c>
      <c r="C62" s="68" t="s">
        <v>537</v>
      </c>
      <c r="D62" s="68" t="s">
        <v>812</v>
      </c>
      <c r="E62" s="70" t="s">
        <v>62</v>
      </c>
      <c r="F62" s="69" t="s">
        <v>290</v>
      </c>
      <c r="G62" s="69" t="s">
        <v>1067</v>
      </c>
      <c r="H62" s="69" t="s">
        <v>1068</v>
      </c>
      <c r="I62" s="69" t="s">
        <v>1069</v>
      </c>
      <c r="J62" s="69" t="s">
        <v>1070</v>
      </c>
    </row>
    <row r="63" spans="1:10" ht="42" x14ac:dyDescent="0.15">
      <c r="A63" s="143" t="s">
        <v>437</v>
      </c>
      <c r="B63" s="143" t="s">
        <v>14</v>
      </c>
      <c r="C63" s="68" t="s">
        <v>438</v>
      </c>
      <c r="D63" s="68" t="s">
        <v>202</v>
      </c>
      <c r="E63" s="70" t="s">
        <v>13</v>
      </c>
      <c r="F63" s="69" t="s">
        <v>257</v>
      </c>
      <c r="G63" s="69" t="s">
        <v>1071</v>
      </c>
      <c r="H63" s="69" t="s">
        <v>1072</v>
      </c>
      <c r="I63" s="69" t="s">
        <v>276</v>
      </c>
      <c r="J63" s="69" t="s">
        <v>1073</v>
      </c>
    </row>
    <row r="64" spans="1:10" ht="31.5" x14ac:dyDescent="0.15">
      <c r="A64" s="143" t="s">
        <v>502</v>
      </c>
      <c r="B64" s="143" t="s">
        <v>151</v>
      </c>
      <c r="C64" s="68" t="s">
        <v>503</v>
      </c>
      <c r="D64" s="68" t="s">
        <v>654</v>
      </c>
      <c r="E64" s="70" t="s">
        <v>13</v>
      </c>
      <c r="F64" s="69" t="s">
        <v>1074</v>
      </c>
      <c r="G64" s="69" t="s">
        <v>1075</v>
      </c>
      <c r="H64" s="69" t="s">
        <v>1076</v>
      </c>
      <c r="I64" s="69" t="s">
        <v>276</v>
      </c>
      <c r="J64" s="69" t="s">
        <v>1077</v>
      </c>
    </row>
    <row r="65" spans="1:10" x14ac:dyDescent="0.15">
      <c r="A65" s="143" t="s">
        <v>484</v>
      </c>
      <c r="B65" s="143" t="s">
        <v>18</v>
      </c>
      <c r="C65" s="68" t="s">
        <v>485</v>
      </c>
      <c r="D65" s="68" t="s">
        <v>237</v>
      </c>
      <c r="E65" s="70" t="s">
        <v>62</v>
      </c>
      <c r="F65" s="69" t="s">
        <v>260</v>
      </c>
      <c r="G65" s="69" t="s">
        <v>1078</v>
      </c>
      <c r="H65" s="69" t="s">
        <v>1079</v>
      </c>
      <c r="I65" s="69" t="s">
        <v>277</v>
      </c>
      <c r="J65" s="69" t="s">
        <v>1080</v>
      </c>
    </row>
    <row r="66" spans="1:10" ht="31.5" x14ac:dyDescent="0.15">
      <c r="A66" s="143" t="s">
        <v>508</v>
      </c>
      <c r="B66" s="143" t="s">
        <v>468</v>
      </c>
      <c r="C66" s="68" t="s">
        <v>509</v>
      </c>
      <c r="D66" s="68" t="s">
        <v>790</v>
      </c>
      <c r="E66" s="70" t="s">
        <v>460</v>
      </c>
      <c r="F66" s="69" t="s">
        <v>255</v>
      </c>
      <c r="G66" s="69" t="s">
        <v>1081</v>
      </c>
      <c r="H66" s="69" t="s">
        <v>1081</v>
      </c>
      <c r="I66" s="69" t="s">
        <v>278</v>
      </c>
      <c r="J66" s="69" t="s">
        <v>1082</v>
      </c>
    </row>
    <row r="67" spans="1:10" ht="31.5" x14ac:dyDescent="0.15">
      <c r="A67" s="143" t="s">
        <v>489</v>
      </c>
      <c r="B67" s="143" t="s">
        <v>151</v>
      </c>
      <c r="C67" s="68" t="s">
        <v>490</v>
      </c>
      <c r="D67" s="68" t="s">
        <v>761</v>
      </c>
      <c r="E67" s="70" t="s">
        <v>43</v>
      </c>
      <c r="F67" s="69" t="s">
        <v>272</v>
      </c>
      <c r="G67" s="69" t="s">
        <v>1083</v>
      </c>
      <c r="H67" s="69" t="s">
        <v>1084</v>
      </c>
      <c r="I67" s="69" t="s">
        <v>278</v>
      </c>
      <c r="J67" s="69" t="s">
        <v>1085</v>
      </c>
    </row>
    <row r="68" spans="1:10" ht="21" x14ac:dyDescent="0.15">
      <c r="A68" s="143" t="s">
        <v>433</v>
      </c>
      <c r="B68" s="143" t="s">
        <v>434</v>
      </c>
      <c r="C68" s="68" t="s">
        <v>435</v>
      </c>
      <c r="D68" s="68">
        <v>15</v>
      </c>
      <c r="E68" s="70" t="s">
        <v>13</v>
      </c>
      <c r="F68" s="69" t="s">
        <v>257</v>
      </c>
      <c r="G68" s="69" t="s">
        <v>1086</v>
      </c>
      <c r="H68" s="69" t="s">
        <v>1087</v>
      </c>
      <c r="I68" s="69" t="s">
        <v>279</v>
      </c>
      <c r="J68" s="69" t="s">
        <v>1088</v>
      </c>
    </row>
    <row r="69" spans="1:10" ht="42" x14ac:dyDescent="0.15">
      <c r="A69" s="143" t="s">
        <v>398</v>
      </c>
      <c r="B69" s="143" t="s">
        <v>14</v>
      </c>
      <c r="C69" s="68" t="s">
        <v>399</v>
      </c>
      <c r="D69" s="68" t="s">
        <v>202</v>
      </c>
      <c r="E69" s="70" t="s">
        <v>43</v>
      </c>
      <c r="F69" s="69" t="s">
        <v>262</v>
      </c>
      <c r="G69" s="69" t="s">
        <v>1089</v>
      </c>
      <c r="H69" s="69" t="s">
        <v>1090</v>
      </c>
      <c r="I69" s="69" t="s">
        <v>279</v>
      </c>
      <c r="J69" s="69" t="s">
        <v>1091</v>
      </c>
    </row>
    <row r="70" spans="1:10" ht="21" x14ac:dyDescent="0.15">
      <c r="A70" s="143" t="s">
        <v>511</v>
      </c>
      <c r="B70" s="143" t="s">
        <v>468</v>
      </c>
      <c r="C70" s="68" t="s">
        <v>512</v>
      </c>
      <c r="D70" s="68" t="s">
        <v>790</v>
      </c>
      <c r="E70" s="70" t="s">
        <v>460</v>
      </c>
      <c r="F70" s="69" t="s">
        <v>257</v>
      </c>
      <c r="G70" s="69" t="s">
        <v>1092</v>
      </c>
      <c r="H70" s="69" t="s">
        <v>1093</v>
      </c>
      <c r="I70" s="69" t="s">
        <v>280</v>
      </c>
      <c r="J70" s="69" t="s">
        <v>293</v>
      </c>
    </row>
    <row r="71" spans="1:10" x14ac:dyDescent="0.15">
      <c r="A71" s="143" t="s">
        <v>429</v>
      </c>
      <c r="B71" s="143" t="s">
        <v>430</v>
      </c>
      <c r="C71" s="68" t="s">
        <v>431</v>
      </c>
      <c r="D71" s="68" t="s">
        <v>661</v>
      </c>
      <c r="E71" s="70" t="s">
        <v>13</v>
      </c>
      <c r="F71" s="69" t="s">
        <v>257</v>
      </c>
      <c r="G71" s="69" t="s">
        <v>1094</v>
      </c>
      <c r="H71" s="69" t="s">
        <v>1095</v>
      </c>
      <c r="I71" s="69" t="s">
        <v>281</v>
      </c>
      <c r="J71" s="69" t="s">
        <v>1096</v>
      </c>
    </row>
    <row r="72" spans="1:10" ht="31.5" x14ac:dyDescent="0.15">
      <c r="A72" s="143" t="s">
        <v>548</v>
      </c>
      <c r="B72" s="143" t="s">
        <v>151</v>
      </c>
      <c r="C72" s="68" t="s">
        <v>549</v>
      </c>
      <c r="D72" s="68" t="s">
        <v>822</v>
      </c>
      <c r="E72" s="70" t="s">
        <v>13</v>
      </c>
      <c r="F72" s="69" t="s">
        <v>273</v>
      </c>
      <c r="G72" s="69" t="s">
        <v>1097</v>
      </c>
      <c r="H72" s="69" t="s">
        <v>1098</v>
      </c>
      <c r="I72" s="69" t="s">
        <v>281</v>
      </c>
      <c r="J72" s="69" t="s">
        <v>1099</v>
      </c>
    </row>
    <row r="73" spans="1:10" ht="21" x14ac:dyDescent="0.15">
      <c r="A73" s="143" t="s">
        <v>444</v>
      </c>
      <c r="B73" s="143" t="s">
        <v>18</v>
      </c>
      <c r="C73" s="68" t="s">
        <v>445</v>
      </c>
      <c r="D73" s="68" t="s">
        <v>685</v>
      </c>
      <c r="E73" s="70" t="s">
        <v>62</v>
      </c>
      <c r="F73" s="69" t="s">
        <v>257</v>
      </c>
      <c r="G73" s="69" t="s">
        <v>1100</v>
      </c>
      <c r="H73" s="69" t="s">
        <v>1101</v>
      </c>
      <c r="I73" s="69" t="s">
        <v>281</v>
      </c>
      <c r="J73" s="69" t="s">
        <v>1061</v>
      </c>
    </row>
    <row r="74" spans="1:10" ht="21" x14ac:dyDescent="0.15">
      <c r="A74" s="143" t="s">
        <v>505</v>
      </c>
      <c r="B74" s="143" t="s">
        <v>396</v>
      </c>
      <c r="C74" s="68" t="s">
        <v>506</v>
      </c>
      <c r="D74" s="68">
        <v>7</v>
      </c>
      <c r="E74" s="70" t="s">
        <v>234</v>
      </c>
      <c r="F74" s="69" t="s">
        <v>273</v>
      </c>
      <c r="G74" s="69" t="s">
        <v>1102</v>
      </c>
      <c r="H74" s="69" t="s">
        <v>1103</v>
      </c>
      <c r="I74" s="69" t="s">
        <v>281</v>
      </c>
      <c r="J74" s="69" t="s">
        <v>1104</v>
      </c>
    </row>
    <row r="75" spans="1:10" ht="21" x14ac:dyDescent="0.15">
      <c r="A75" s="143" t="s">
        <v>530</v>
      </c>
      <c r="B75" s="143" t="s">
        <v>396</v>
      </c>
      <c r="C75" s="68" t="s">
        <v>531</v>
      </c>
      <c r="D75" s="68">
        <v>7</v>
      </c>
      <c r="E75" s="70" t="s">
        <v>234</v>
      </c>
      <c r="F75" s="69" t="s">
        <v>290</v>
      </c>
      <c r="G75" s="69" t="s">
        <v>1105</v>
      </c>
      <c r="H75" s="69" t="s">
        <v>1106</v>
      </c>
      <c r="I75" s="69" t="s">
        <v>282</v>
      </c>
      <c r="J75" s="69" t="s">
        <v>1107</v>
      </c>
    </row>
    <row r="76" spans="1:10" ht="21" x14ac:dyDescent="0.15">
      <c r="A76" s="143" t="s">
        <v>533</v>
      </c>
      <c r="B76" s="143" t="s">
        <v>396</v>
      </c>
      <c r="C76" s="68" t="s">
        <v>534</v>
      </c>
      <c r="D76" s="68">
        <v>7</v>
      </c>
      <c r="E76" s="70" t="s">
        <v>234</v>
      </c>
      <c r="F76" s="69" t="s">
        <v>290</v>
      </c>
      <c r="G76" s="69" t="s">
        <v>1108</v>
      </c>
      <c r="H76" s="69" t="s">
        <v>1109</v>
      </c>
      <c r="I76" s="69" t="s">
        <v>283</v>
      </c>
      <c r="J76" s="69" t="s">
        <v>294</v>
      </c>
    </row>
    <row r="77" spans="1:10" ht="31.5" x14ac:dyDescent="0.15">
      <c r="A77" s="143" t="s">
        <v>494</v>
      </c>
      <c r="B77" s="143" t="s">
        <v>151</v>
      </c>
      <c r="C77" s="68" t="s">
        <v>495</v>
      </c>
      <c r="D77" s="68" t="s">
        <v>758</v>
      </c>
      <c r="E77" s="70" t="s">
        <v>13</v>
      </c>
      <c r="F77" s="69" t="s">
        <v>257</v>
      </c>
      <c r="G77" s="69" t="s">
        <v>1110</v>
      </c>
      <c r="H77" s="69" t="s">
        <v>1111</v>
      </c>
      <c r="I77" s="69" t="s">
        <v>283</v>
      </c>
      <c r="J77" s="69" t="s">
        <v>295</v>
      </c>
    </row>
    <row r="78" spans="1:10" ht="31.5" x14ac:dyDescent="0.15">
      <c r="A78" s="143" t="s">
        <v>521</v>
      </c>
      <c r="B78" s="143" t="s">
        <v>151</v>
      </c>
      <c r="C78" s="68" t="s">
        <v>522</v>
      </c>
      <c r="D78" s="68" t="s">
        <v>654</v>
      </c>
      <c r="E78" s="70" t="s">
        <v>13</v>
      </c>
      <c r="F78" s="69" t="s">
        <v>255</v>
      </c>
      <c r="G78" s="69" t="s">
        <v>1112</v>
      </c>
      <c r="H78" s="69" t="s">
        <v>1112</v>
      </c>
      <c r="I78" s="69" t="s">
        <v>283</v>
      </c>
      <c r="J78" s="69" t="s">
        <v>1113</v>
      </c>
    </row>
    <row r="79" spans="1:10" x14ac:dyDescent="0.15">
      <c r="A79" s="143" t="s">
        <v>498</v>
      </c>
      <c r="B79" s="143" t="s">
        <v>61</v>
      </c>
      <c r="C79" s="68" t="s">
        <v>499</v>
      </c>
      <c r="D79" s="68" t="s">
        <v>781</v>
      </c>
      <c r="E79" s="70" t="s">
        <v>13</v>
      </c>
      <c r="F79" s="69" t="s">
        <v>257</v>
      </c>
      <c r="G79" s="69" t="s">
        <v>1114</v>
      </c>
      <c r="H79" s="69" t="s">
        <v>1115</v>
      </c>
      <c r="I79" s="69" t="s">
        <v>283</v>
      </c>
      <c r="J79" s="69" t="s">
        <v>296</v>
      </c>
    </row>
    <row r="80" spans="1:10" x14ac:dyDescent="0.15">
      <c r="A80" s="143" t="s">
        <v>423</v>
      </c>
      <c r="B80" s="143" t="s">
        <v>18</v>
      </c>
      <c r="C80" s="68" t="s">
        <v>424</v>
      </c>
      <c r="D80" s="68" t="s">
        <v>237</v>
      </c>
      <c r="E80" s="70" t="s">
        <v>62</v>
      </c>
      <c r="F80" s="69" t="s">
        <v>255</v>
      </c>
      <c r="G80" s="69" t="s">
        <v>1116</v>
      </c>
      <c r="H80" s="69" t="s">
        <v>1116</v>
      </c>
      <c r="I80" s="69" t="s">
        <v>283</v>
      </c>
      <c r="J80" s="69" t="s">
        <v>284</v>
      </c>
    </row>
    <row r="81" spans="1:10" x14ac:dyDescent="0.15">
      <c r="A81" s="143" t="s">
        <v>496</v>
      </c>
      <c r="B81" s="143" t="s">
        <v>155</v>
      </c>
      <c r="C81" s="68" t="s">
        <v>497</v>
      </c>
      <c r="D81" s="68" t="s">
        <v>242</v>
      </c>
      <c r="E81" s="70" t="s">
        <v>13</v>
      </c>
      <c r="F81" s="69" t="s">
        <v>260</v>
      </c>
      <c r="G81" s="69" t="s">
        <v>1117</v>
      </c>
      <c r="H81" s="69" t="s">
        <v>1118</v>
      </c>
      <c r="I81" s="69" t="s">
        <v>283</v>
      </c>
      <c r="J81" s="69" t="s">
        <v>284</v>
      </c>
    </row>
    <row r="82" spans="1:10" x14ac:dyDescent="0.15">
      <c r="A82" s="143" t="s">
        <v>491</v>
      </c>
      <c r="B82" s="143" t="s">
        <v>492</v>
      </c>
      <c r="C82" s="68" t="s">
        <v>493</v>
      </c>
      <c r="D82" s="68" t="s">
        <v>764</v>
      </c>
      <c r="E82" s="70" t="s">
        <v>13</v>
      </c>
      <c r="F82" s="69" t="s">
        <v>255</v>
      </c>
      <c r="G82" s="69" t="s">
        <v>1119</v>
      </c>
      <c r="H82" s="69" t="s">
        <v>1119</v>
      </c>
      <c r="I82" s="69" t="s">
        <v>283</v>
      </c>
      <c r="J82" s="69" t="s">
        <v>285</v>
      </c>
    </row>
    <row r="83" spans="1:10" ht="21" x14ac:dyDescent="0.15">
      <c r="A83" s="143" t="s">
        <v>527</v>
      </c>
      <c r="B83" s="143" t="s">
        <v>18</v>
      </c>
      <c r="C83" s="68" t="s">
        <v>528</v>
      </c>
      <c r="D83" s="68" t="s">
        <v>807</v>
      </c>
      <c r="E83" s="70" t="s">
        <v>62</v>
      </c>
      <c r="F83" s="69" t="s">
        <v>264</v>
      </c>
      <c r="G83" s="69" t="s">
        <v>259</v>
      </c>
      <c r="H83" s="69" t="s">
        <v>1120</v>
      </c>
      <c r="I83" s="69" t="s">
        <v>283</v>
      </c>
      <c r="J83" s="69" t="s">
        <v>286</v>
      </c>
    </row>
    <row r="84" spans="1:10" ht="21" x14ac:dyDescent="0.15">
      <c r="A84" s="143" t="s">
        <v>524</v>
      </c>
      <c r="B84" s="143" t="s">
        <v>396</v>
      </c>
      <c r="C84" s="68" t="s">
        <v>525</v>
      </c>
      <c r="D84" s="68">
        <v>7</v>
      </c>
      <c r="E84" s="70" t="s">
        <v>234</v>
      </c>
      <c r="F84" s="69" t="s">
        <v>264</v>
      </c>
      <c r="G84" s="69" t="s">
        <v>274</v>
      </c>
      <c r="H84" s="69" t="s">
        <v>1121</v>
      </c>
      <c r="I84" s="69" t="s">
        <v>1122</v>
      </c>
      <c r="J84" s="69" t="s">
        <v>286</v>
      </c>
    </row>
    <row r="85" spans="1:10" x14ac:dyDescent="0.15">
      <c r="A85" s="144"/>
      <c r="B85" s="144"/>
      <c r="C85" s="73"/>
      <c r="D85" s="73"/>
      <c r="E85" s="73"/>
      <c r="F85" s="73"/>
      <c r="G85" s="73"/>
      <c r="H85" s="73"/>
      <c r="I85" s="73"/>
      <c r="J85" s="73"/>
    </row>
    <row r="86" spans="1:10" x14ac:dyDescent="0.15">
      <c r="A86" s="156"/>
      <c r="B86" s="156"/>
      <c r="C86" s="156"/>
      <c r="D86" s="75"/>
      <c r="E86" s="74"/>
      <c r="F86" s="157" t="s">
        <v>66</v>
      </c>
      <c r="G86" s="156"/>
      <c r="H86" s="158">
        <v>146061.88</v>
      </c>
      <c r="I86" s="156"/>
      <c r="J86" s="156"/>
    </row>
    <row r="87" spans="1:10" x14ac:dyDescent="0.15">
      <c r="A87" s="156"/>
      <c r="B87" s="156"/>
      <c r="C87" s="156"/>
      <c r="D87" s="75"/>
      <c r="E87" s="74"/>
      <c r="F87" s="157" t="s">
        <v>67</v>
      </c>
      <c r="G87" s="156"/>
      <c r="H87" s="158">
        <v>36496.639999999999</v>
      </c>
      <c r="I87" s="156"/>
      <c r="J87" s="156"/>
    </row>
    <row r="88" spans="1:10" x14ac:dyDescent="0.15">
      <c r="A88" s="156"/>
      <c r="B88" s="156"/>
      <c r="C88" s="156"/>
      <c r="D88" s="75"/>
      <c r="E88" s="74"/>
      <c r="F88" s="157" t="s">
        <v>68</v>
      </c>
      <c r="G88" s="156"/>
      <c r="H88" s="158">
        <v>182558.52</v>
      </c>
      <c r="I88" s="156"/>
      <c r="J88" s="156"/>
    </row>
  </sheetData>
  <mergeCells count="17">
    <mergeCell ref="A88:C88"/>
    <mergeCell ref="F88:G88"/>
    <mergeCell ref="H88:J88"/>
    <mergeCell ref="A86:C86"/>
    <mergeCell ref="F86:G86"/>
    <mergeCell ref="H86:J86"/>
    <mergeCell ref="A87:C87"/>
    <mergeCell ref="F87:G87"/>
    <mergeCell ref="H87:J87"/>
    <mergeCell ref="A9:C9"/>
    <mergeCell ref="D8:J8"/>
    <mergeCell ref="D5:J5"/>
    <mergeCell ref="A10:J10"/>
    <mergeCell ref="A6:C6"/>
    <mergeCell ref="A5:C5"/>
    <mergeCell ref="A7:C7"/>
    <mergeCell ref="A8:C8"/>
  </mergeCells>
  <pageMargins left="0.7" right="0.7" top="0.75" bottom="0.75" header="0.3" footer="0.3"/>
  <pageSetup paperSize="9" scale="4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B3DB9-5B66-4004-8B3D-087856447594}">
  <sheetPr>
    <pageSetUpPr fitToPage="1"/>
  </sheetPr>
  <dimension ref="A1:E35"/>
  <sheetViews>
    <sheetView workbookViewId="0">
      <selection sqref="A1:E15"/>
    </sheetView>
  </sheetViews>
  <sheetFormatPr defaultRowHeight="15" x14ac:dyDescent="0.25"/>
  <cols>
    <col min="1" max="1" width="41.625" style="265" customWidth="1"/>
    <col min="2" max="5" width="22.75" style="265" customWidth="1"/>
    <col min="6" max="16384" width="9" style="265"/>
  </cols>
  <sheetData>
    <row r="1" spans="1:5" s="251" customFormat="1" x14ac:dyDescent="0.2">
      <c r="A1" s="247"/>
      <c r="B1" s="248"/>
      <c r="C1" s="248"/>
      <c r="D1" s="249"/>
      <c r="E1" s="250"/>
    </row>
    <row r="2" spans="1:5" s="251" customFormat="1" x14ac:dyDescent="0.2">
      <c r="A2" s="252"/>
      <c r="B2" s="253"/>
      <c r="C2" s="253"/>
      <c r="D2" s="254"/>
      <c r="E2" s="255"/>
    </row>
    <row r="3" spans="1:5" s="251" customFormat="1" x14ac:dyDescent="0.2">
      <c r="A3" s="252"/>
      <c r="B3" s="253"/>
      <c r="C3" s="253"/>
      <c r="D3" s="254"/>
      <c r="E3" s="255"/>
    </row>
    <row r="4" spans="1:5" s="251" customFormat="1" x14ac:dyDescent="0.2">
      <c r="A4" s="252"/>
      <c r="B4" s="253"/>
      <c r="C4" s="253"/>
      <c r="D4" s="254"/>
      <c r="E4" s="255"/>
    </row>
    <row r="5" spans="1:5" s="251" customFormat="1" x14ac:dyDescent="0.2">
      <c r="A5" s="256" t="s">
        <v>1274</v>
      </c>
      <c r="B5" s="257"/>
      <c r="C5" s="257"/>
      <c r="D5" s="257"/>
      <c r="E5" s="258"/>
    </row>
    <row r="6" spans="1:5" s="251" customFormat="1" x14ac:dyDescent="0.2">
      <c r="A6" s="256"/>
      <c r="B6" s="257"/>
      <c r="C6" s="257"/>
      <c r="D6" s="257"/>
      <c r="E6" s="258"/>
    </row>
    <row r="7" spans="1:5" s="251" customFormat="1" ht="18.75" x14ac:dyDescent="0.2">
      <c r="A7" s="259" t="s">
        <v>1275</v>
      </c>
      <c r="B7" s="260"/>
      <c r="C7" s="260"/>
      <c r="D7" s="260"/>
      <c r="E7" s="261"/>
    </row>
    <row r="8" spans="1:5" x14ac:dyDescent="0.25">
      <c r="A8" s="262" t="s">
        <v>1276</v>
      </c>
      <c r="B8" s="263" t="s">
        <v>1277</v>
      </c>
      <c r="C8" s="263"/>
      <c r="D8" s="263"/>
      <c r="E8" s="264"/>
    </row>
    <row r="9" spans="1:5" x14ac:dyDescent="0.25">
      <c r="A9" s="262"/>
      <c r="B9" s="266" t="s">
        <v>1278</v>
      </c>
      <c r="C9" s="266" t="s">
        <v>1279</v>
      </c>
      <c r="D9" s="266" t="s">
        <v>1280</v>
      </c>
      <c r="E9" s="267" t="s">
        <v>1281</v>
      </c>
    </row>
    <row r="10" spans="1:5" ht="60" x14ac:dyDescent="0.25">
      <c r="A10" s="268" t="s">
        <v>1282</v>
      </c>
      <c r="B10" s="269"/>
      <c r="C10" s="269"/>
      <c r="D10" s="269"/>
      <c r="E10" s="270" t="s">
        <v>1283</v>
      </c>
    </row>
    <row r="11" spans="1:5" ht="46.5" customHeight="1" x14ac:dyDescent="0.25">
      <c r="A11" s="268" t="s">
        <v>1284</v>
      </c>
      <c r="B11" s="269"/>
      <c r="C11" s="269"/>
      <c r="D11" s="269"/>
      <c r="E11" s="271" t="s">
        <v>1285</v>
      </c>
    </row>
    <row r="12" spans="1:5" ht="90" x14ac:dyDescent="0.25">
      <c r="A12" s="268" t="s">
        <v>1286</v>
      </c>
      <c r="B12" s="272" t="s">
        <v>1287</v>
      </c>
      <c r="C12" s="269"/>
      <c r="D12" s="269"/>
      <c r="E12" s="271"/>
    </row>
    <row r="13" spans="1:5" ht="60" x14ac:dyDescent="0.25">
      <c r="A13" s="268" t="s">
        <v>1288</v>
      </c>
      <c r="B13" s="272" t="s">
        <v>1287</v>
      </c>
      <c r="C13" s="269"/>
      <c r="D13" s="269"/>
      <c r="E13" s="271"/>
    </row>
    <row r="14" spans="1:5" ht="30" x14ac:dyDescent="0.25">
      <c r="A14" s="268" t="s">
        <v>1289</v>
      </c>
      <c r="B14" s="272" t="s">
        <v>1290</v>
      </c>
      <c r="C14" s="269"/>
      <c r="D14" s="269"/>
      <c r="E14" s="270" t="s">
        <v>1291</v>
      </c>
    </row>
    <row r="15" spans="1:5" ht="45" x14ac:dyDescent="0.25">
      <c r="A15" s="268" t="s">
        <v>1292</v>
      </c>
      <c r="B15" s="272" t="s">
        <v>1293</v>
      </c>
      <c r="C15" s="269"/>
      <c r="D15" s="269" t="s">
        <v>1294</v>
      </c>
      <c r="E15" s="271"/>
    </row>
    <row r="16" spans="1:5" ht="45" x14ac:dyDescent="0.25">
      <c r="A16" s="268" t="s">
        <v>1295</v>
      </c>
      <c r="B16" s="269"/>
      <c r="C16" s="269"/>
      <c r="D16" s="269"/>
      <c r="E16" s="270" t="s">
        <v>1296</v>
      </c>
    </row>
    <row r="17" spans="1:5" ht="60" x14ac:dyDescent="0.25">
      <c r="A17" s="268" t="s">
        <v>1297</v>
      </c>
      <c r="B17" s="272" t="s">
        <v>1293</v>
      </c>
      <c r="C17" s="269"/>
      <c r="D17" s="269" t="s">
        <v>1294</v>
      </c>
      <c r="E17" s="271"/>
    </row>
    <row r="18" spans="1:5" x14ac:dyDescent="0.25">
      <c r="A18" s="268" t="s">
        <v>1298</v>
      </c>
      <c r="B18" s="269"/>
      <c r="C18" s="269"/>
      <c r="D18" s="269"/>
      <c r="E18" s="271" t="s">
        <v>1299</v>
      </c>
    </row>
    <row r="19" spans="1:5" ht="45" x14ac:dyDescent="0.25">
      <c r="A19" s="268" t="s">
        <v>1300</v>
      </c>
      <c r="B19" s="272" t="s">
        <v>1301</v>
      </c>
      <c r="C19" s="269"/>
      <c r="D19" s="269"/>
      <c r="E19" s="271"/>
    </row>
    <row r="20" spans="1:5" x14ac:dyDescent="0.25">
      <c r="A20" s="268" t="s">
        <v>1302</v>
      </c>
      <c r="B20" s="269" t="s">
        <v>1303</v>
      </c>
      <c r="C20" s="269"/>
      <c r="D20" s="269"/>
      <c r="E20" s="271"/>
    </row>
    <row r="21" spans="1:5" ht="60" x14ac:dyDescent="0.25">
      <c r="A21" s="268" t="s">
        <v>1304</v>
      </c>
      <c r="B21" s="272" t="s">
        <v>1305</v>
      </c>
      <c r="C21" s="272" t="s">
        <v>1306</v>
      </c>
      <c r="D21" s="269"/>
      <c r="E21" s="270" t="s">
        <v>1307</v>
      </c>
    </row>
    <row r="22" spans="1:5" ht="30" x14ac:dyDescent="0.25">
      <c r="A22" s="268" t="s">
        <v>1308</v>
      </c>
      <c r="B22" s="272" t="s">
        <v>1309</v>
      </c>
      <c r="C22" s="269"/>
      <c r="D22" s="269"/>
      <c r="E22" s="270"/>
    </row>
    <row r="23" spans="1:5" ht="45" x14ac:dyDescent="0.25">
      <c r="A23" s="268" t="s">
        <v>1310</v>
      </c>
      <c r="B23" s="269"/>
      <c r="C23" s="269" t="s">
        <v>1311</v>
      </c>
      <c r="D23" s="272" t="s">
        <v>1312</v>
      </c>
      <c r="E23" s="270" t="s">
        <v>1313</v>
      </c>
    </row>
    <row r="24" spans="1:5" ht="45" x14ac:dyDescent="0.25">
      <c r="A24" s="268" t="s">
        <v>1314</v>
      </c>
      <c r="B24" s="272"/>
      <c r="C24" s="272" t="s">
        <v>1315</v>
      </c>
      <c r="D24" s="272" t="s">
        <v>1312</v>
      </c>
      <c r="E24" s="271"/>
    </row>
    <row r="25" spans="1:5" ht="45" x14ac:dyDescent="0.25">
      <c r="A25" s="268" t="s">
        <v>1316</v>
      </c>
      <c r="B25" s="272"/>
      <c r="C25" s="272" t="s">
        <v>1315</v>
      </c>
      <c r="D25" s="272" t="s">
        <v>1312</v>
      </c>
      <c r="E25" s="271"/>
    </row>
    <row r="26" spans="1:5" ht="30" x14ac:dyDescent="0.25">
      <c r="A26" s="268" t="s">
        <v>1317</v>
      </c>
      <c r="B26" s="272" t="s">
        <v>1318</v>
      </c>
      <c r="C26" s="269"/>
      <c r="D26" s="269"/>
      <c r="E26" s="270"/>
    </row>
    <row r="27" spans="1:5" ht="30" x14ac:dyDescent="0.25">
      <c r="A27" s="268" t="s">
        <v>1319</v>
      </c>
      <c r="B27" s="272"/>
      <c r="C27" s="272" t="s">
        <v>1320</v>
      </c>
      <c r="D27" s="272" t="s">
        <v>1321</v>
      </c>
      <c r="E27" s="271"/>
    </row>
    <row r="28" spans="1:5" ht="45" x14ac:dyDescent="0.25">
      <c r="A28" s="268" t="s">
        <v>1322</v>
      </c>
      <c r="B28" s="269"/>
      <c r="C28" s="269" t="s">
        <v>1323</v>
      </c>
      <c r="D28" s="269"/>
      <c r="E28" s="270"/>
    </row>
    <row r="29" spans="1:5" ht="45" x14ac:dyDescent="0.25">
      <c r="A29" s="268" t="s">
        <v>1324</v>
      </c>
      <c r="B29" s="272" t="s">
        <v>1325</v>
      </c>
      <c r="C29" s="269"/>
      <c r="D29" s="269"/>
      <c r="E29" s="271"/>
    </row>
    <row r="30" spans="1:5" ht="30" x14ac:dyDescent="0.25">
      <c r="A30" s="268" t="s">
        <v>1326</v>
      </c>
      <c r="B30" s="272" t="s">
        <v>1318</v>
      </c>
      <c r="C30" s="269"/>
      <c r="D30" s="269"/>
      <c r="E30" s="271"/>
    </row>
    <row r="31" spans="1:5" ht="30" x14ac:dyDescent="0.25">
      <c r="A31" s="268" t="s">
        <v>1327</v>
      </c>
      <c r="B31" s="272"/>
      <c r="C31" s="272"/>
      <c r="D31" s="272" t="s">
        <v>1318</v>
      </c>
      <c r="E31" s="271"/>
    </row>
    <row r="32" spans="1:5" ht="75" x14ac:dyDescent="0.25">
      <c r="A32" s="268" t="s">
        <v>1328</v>
      </c>
      <c r="B32" s="272"/>
      <c r="C32" s="272" t="s">
        <v>1329</v>
      </c>
      <c r="D32" s="269"/>
      <c r="E32" s="271"/>
    </row>
    <row r="33" spans="1:5" x14ac:dyDescent="0.25">
      <c r="A33" s="268" t="s">
        <v>1330</v>
      </c>
      <c r="B33" s="269" t="s">
        <v>1323</v>
      </c>
      <c r="C33" s="269"/>
      <c r="D33" s="269"/>
      <c r="E33" s="271"/>
    </row>
    <row r="34" spans="1:5" x14ac:dyDescent="0.25">
      <c r="A34" s="268" t="s">
        <v>1331</v>
      </c>
      <c r="B34" s="272" t="s">
        <v>1332</v>
      </c>
      <c r="C34" s="272"/>
      <c r="D34" s="269"/>
      <c r="E34" s="270"/>
    </row>
    <row r="35" spans="1:5" ht="30.6" customHeight="1" thickBot="1" x14ac:dyDescent="0.3">
      <c r="A35" s="273" t="s">
        <v>1333</v>
      </c>
      <c r="B35" s="274"/>
      <c r="C35" s="274"/>
      <c r="D35" s="274"/>
      <c r="E35" s="275"/>
    </row>
  </sheetData>
  <mergeCells count="5">
    <mergeCell ref="A5:E6"/>
    <mergeCell ref="A7:E7"/>
    <mergeCell ref="A8:A9"/>
    <mergeCell ref="B8:E8"/>
    <mergeCell ref="A35:E35"/>
  </mergeCells>
  <pageMargins left="0.70866141732283461" right="0.70866141732283461" top="0.74803149606299213" bottom="0.74803149606299213" header="0.31496062992125984" footer="0.31496062992125984"/>
  <pageSetup scale="5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6D7E4-7C50-483B-B19A-E2AC95A4AEA2}">
  <dimension ref="A1:E15"/>
  <sheetViews>
    <sheetView tabSelected="1" zoomScaleNormal="100" workbookViewId="0">
      <selection activeCell="N14" sqref="N14"/>
    </sheetView>
  </sheetViews>
  <sheetFormatPr defaultRowHeight="10.5" x14ac:dyDescent="0.15"/>
  <cols>
    <col min="1" max="1" width="34.375" style="277" customWidth="1"/>
    <col min="2" max="5" width="12" style="277" customWidth="1"/>
    <col min="6" max="16384" width="9" style="277"/>
  </cols>
  <sheetData>
    <row r="1" spans="1:5" x14ac:dyDescent="0.15">
      <c r="A1" s="239" t="s">
        <v>1276</v>
      </c>
      <c r="B1" s="276" t="s">
        <v>1277</v>
      </c>
      <c r="C1" s="276"/>
      <c r="D1" s="276"/>
      <c r="E1" s="276"/>
    </row>
    <row r="2" spans="1:5" x14ac:dyDescent="0.15">
      <c r="A2" s="239"/>
      <c r="B2" s="278" t="s">
        <v>1278</v>
      </c>
      <c r="C2" s="278" t="s">
        <v>1279</v>
      </c>
      <c r="D2" s="278" t="s">
        <v>1280</v>
      </c>
      <c r="E2" s="278" t="s">
        <v>1281</v>
      </c>
    </row>
    <row r="3" spans="1:5" ht="21" x14ac:dyDescent="0.15">
      <c r="A3" s="279" t="s">
        <v>1308</v>
      </c>
      <c r="B3" s="279" t="s">
        <v>1309</v>
      </c>
      <c r="C3" s="280"/>
      <c r="D3" s="280"/>
      <c r="E3" s="279"/>
    </row>
    <row r="4" spans="1:5" ht="63" x14ac:dyDescent="0.15">
      <c r="A4" s="279" t="s">
        <v>1310</v>
      </c>
      <c r="B4" s="280"/>
      <c r="C4" s="280" t="s">
        <v>1311</v>
      </c>
      <c r="D4" s="279" t="s">
        <v>1312</v>
      </c>
      <c r="E4" s="279" t="s">
        <v>1313</v>
      </c>
    </row>
    <row r="5" spans="1:5" ht="52.5" x14ac:dyDescent="0.15">
      <c r="A5" s="279" t="s">
        <v>1314</v>
      </c>
      <c r="B5" s="279"/>
      <c r="C5" s="279" t="s">
        <v>1315</v>
      </c>
      <c r="D5" s="279" t="s">
        <v>1312</v>
      </c>
      <c r="E5" s="280"/>
    </row>
    <row r="6" spans="1:5" ht="52.5" x14ac:dyDescent="0.15">
      <c r="A6" s="279" t="s">
        <v>1316</v>
      </c>
      <c r="B6" s="279"/>
      <c r="C6" s="279" t="s">
        <v>1315</v>
      </c>
      <c r="D6" s="279" t="s">
        <v>1312</v>
      </c>
      <c r="E6" s="280"/>
    </row>
    <row r="7" spans="1:5" ht="42" x14ac:dyDescent="0.15">
      <c r="A7" s="279" t="s">
        <v>1317</v>
      </c>
      <c r="B7" s="279" t="s">
        <v>1318</v>
      </c>
      <c r="C7" s="280"/>
      <c r="D7" s="280"/>
      <c r="E7" s="279"/>
    </row>
    <row r="8" spans="1:5" ht="42" x14ac:dyDescent="0.15">
      <c r="A8" s="279" t="s">
        <v>1319</v>
      </c>
      <c r="B8" s="279"/>
      <c r="C8" s="279" t="s">
        <v>1320</v>
      </c>
      <c r="D8" s="279" t="s">
        <v>1321</v>
      </c>
      <c r="E8" s="280"/>
    </row>
    <row r="9" spans="1:5" ht="31.5" x14ac:dyDescent="0.15">
      <c r="A9" s="279" t="s">
        <v>1322</v>
      </c>
      <c r="B9" s="280"/>
      <c r="C9" s="280" t="s">
        <v>1323</v>
      </c>
      <c r="D9" s="280"/>
      <c r="E9" s="279"/>
    </row>
    <row r="10" spans="1:5" ht="52.5" x14ac:dyDescent="0.15">
      <c r="A10" s="279" t="s">
        <v>1324</v>
      </c>
      <c r="B10" s="279" t="s">
        <v>1325</v>
      </c>
      <c r="C10" s="280"/>
      <c r="D10" s="280"/>
      <c r="E10" s="280"/>
    </row>
    <row r="11" spans="1:5" ht="42" x14ac:dyDescent="0.15">
      <c r="A11" s="279" t="s">
        <v>1326</v>
      </c>
      <c r="B11" s="279" t="s">
        <v>1318</v>
      </c>
      <c r="C11" s="280"/>
      <c r="D11" s="280"/>
      <c r="E11" s="280"/>
    </row>
    <row r="12" spans="1:5" ht="94.5" x14ac:dyDescent="0.15">
      <c r="A12" s="279" t="s">
        <v>1328</v>
      </c>
      <c r="B12" s="279"/>
      <c r="C12" s="279" t="s">
        <v>1329</v>
      </c>
      <c r="D12" s="280"/>
      <c r="E12" s="280"/>
    </row>
    <row r="13" spans="1:5" ht="21" x14ac:dyDescent="0.15">
      <c r="A13" s="279" t="s">
        <v>1330</v>
      </c>
      <c r="B13" s="280" t="s">
        <v>1323</v>
      </c>
      <c r="C13" s="280"/>
      <c r="D13" s="280"/>
      <c r="E13" s="280"/>
    </row>
    <row r="14" spans="1:5" x14ac:dyDescent="0.15">
      <c r="A14" s="279" t="s">
        <v>1331</v>
      </c>
      <c r="B14" s="279" t="s">
        <v>1332</v>
      </c>
      <c r="C14" s="279"/>
      <c r="D14" s="280"/>
      <c r="E14" s="279"/>
    </row>
    <row r="15" spans="1:5" ht="29.25" customHeight="1" x14ac:dyDescent="0.15">
      <c r="A15" s="281" t="s">
        <v>1334</v>
      </c>
      <c r="B15" s="282"/>
      <c r="C15" s="282"/>
      <c r="D15" s="282"/>
      <c r="E15" s="283"/>
    </row>
  </sheetData>
  <mergeCells count="3">
    <mergeCell ref="A1:A2"/>
    <mergeCell ref="B1:E1"/>
    <mergeCell ref="A15:E15"/>
  </mergeCells>
  <pageMargins left="0.511811024" right="0.511811024" top="0.78740157499999996" bottom="0.78740157499999996" header="0.31496062000000002" footer="0.31496062000000002"/>
  <pageSetup scale="65"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2D9BC66C9561449B2D4AF6676B30B81" ma:contentTypeVersion="13" ma:contentTypeDescription="Crie um novo documento." ma:contentTypeScope="" ma:versionID="ba4e2983fa76a91869f8cb25df252a6c">
  <xsd:schema xmlns:xsd="http://www.w3.org/2001/XMLSchema" xmlns:xs="http://www.w3.org/2001/XMLSchema" xmlns:p="http://schemas.microsoft.com/office/2006/metadata/properties" xmlns:ns2="7eec0c2d-1134-4ad3-bdd3-b8b657f90ed9" xmlns:ns3="ca035c75-8b0a-4a23-a36b-f8c75769bd6a" targetNamespace="http://schemas.microsoft.com/office/2006/metadata/properties" ma:root="true" ma:fieldsID="77adbb6dadec84df3f3855fffc70b7f4" ns2:_="" ns3:_="">
    <xsd:import namespace="7eec0c2d-1134-4ad3-bdd3-b8b657f90ed9"/>
    <xsd:import namespace="ca035c75-8b0a-4a23-a36b-f8c75769bd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ec0c2d-1134-4ad3-bdd3-b8b657f90e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Marcações de imagem" ma:readOnly="false" ma:fieldId="{5cf76f15-5ced-4ddc-b409-7134ff3c332f}" ma:taxonomyMulti="true" ma:sspId="77f4d205-3d0a-4bbf-b6b8-8f88e95f36a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035c75-8b0a-4a23-a36b-f8c75769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b9fd960-368f-4bef-b338-41f4212214b5}" ma:internalName="TaxCatchAll" ma:showField="CatchAllData" ma:web="ca035c75-8b0a-4a23-a36b-f8c75769bd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4242E8-B47E-40E4-9D13-BBBA7FF1C82B}">
  <ds:schemaRefs>
    <ds:schemaRef ds:uri="http://schemas.microsoft.com/sharepoint/v3/contenttype/forms"/>
  </ds:schemaRefs>
</ds:datastoreItem>
</file>

<file path=customXml/itemProps2.xml><?xml version="1.0" encoding="utf-8"?>
<ds:datastoreItem xmlns:ds="http://schemas.openxmlformats.org/officeDocument/2006/customXml" ds:itemID="{77600339-4696-4B70-8D99-AD899E056A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ec0c2d-1134-4ad3-bdd3-b8b657f90ed9"/>
    <ds:schemaRef ds:uri="ca035c75-8b0a-4a23-a36b-f8c75769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6</vt:i4>
      </vt:variant>
    </vt:vector>
  </HeadingPairs>
  <TitlesOfParts>
    <vt:vector size="15" baseType="lpstr">
      <vt:lpstr>Anexo IX Matriz de Risco</vt:lpstr>
      <vt:lpstr>Anexo X Orçamento Sintético</vt:lpstr>
      <vt:lpstr>Anexo XI Composiçoes</vt:lpstr>
      <vt:lpstr>Anexo XII Cronograma</vt:lpstr>
      <vt:lpstr>Anexo XIII Encargos</vt:lpstr>
      <vt:lpstr>Anexo XIV BDI</vt:lpstr>
      <vt:lpstr>Anexo XV Curva ABC</vt:lpstr>
      <vt:lpstr>Anexo XVI Prazos de Garantia 1</vt:lpstr>
      <vt:lpstr>Prazos de Garantia 2</vt:lpstr>
      <vt:lpstr>'Anexo IX Matriz de Risco'!Area_de_impressao</vt:lpstr>
      <vt:lpstr>'Anexo X Orçamento Sintético'!Area_de_impressao</vt:lpstr>
      <vt:lpstr>'Anexo XIII Encargos'!Area_de_impressao</vt:lpstr>
      <vt:lpstr>'Anexo XIV BDI'!Area_de_impressao</vt:lpstr>
      <vt:lpstr>'Anexo XVI Prazos de Garantia 1'!Area_de_impressao</vt:lpstr>
      <vt:lpstr>'Anexo IX Matriz de Risco'!Titulos_de_impressao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c:creator>
  <cp:lastModifiedBy>Rosilda Lopes Costa</cp:lastModifiedBy>
  <cp:lastPrinted>2023-09-18T18:38:56Z</cp:lastPrinted>
  <dcterms:created xsi:type="dcterms:W3CDTF">2022-07-21T20:30:10Z</dcterms:created>
  <dcterms:modified xsi:type="dcterms:W3CDTF">2024-02-09T11:47:46Z</dcterms:modified>
</cp:coreProperties>
</file>

<file path=docProps/core0.xml><?xml version="1.0" encoding="utf-8"?>
<cp:coreProperties xmlns:cp="http://schemas.openxmlformats.org/package/2006/metadata/core-properties" xmlns:dc="http://purl.org/dc/elements/1.1/" xmlns:dcmitype="http://purl.org/dc/dcmitype/" xmlns:dcterms="http://purl.org/dc/terms/" xmlns:xsi="http://www.w3.org/2001/XMLSchema-instance">
  <dc:creator>axlsx</dc:creator>
  <dcterms:created xsi:type="dcterms:W3CDTF">2018-11-30T19:32:41Z</dcterms:created>
  <cp:revision>0</cp:revision>
</cp:coreProperties>
</file>