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emasesisenai.sharepoint.com/sites/CILIC/Documentos Compartilhados/General/CPROS/PROCESSOS (LICITAÇÕES)/2024/CONJUNTA/RCA/DISPUTA ABERTA RP/CHAMAMENTO SESI SENAI - 035_2024 - DARP - Manutenção Predial/ARQUIVOS COGES/"/>
    </mc:Choice>
  </mc:AlternateContent>
  <xr:revisionPtr revIDLastSave="0" documentId="13_ncr:1_{019F9292-8789-4837-ACA5-14F7687719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O VI - BDI" sheetId="2" r:id="rId1"/>
    <sheet name="ANEXO VII - ENCARGOS SOCIAIS" sheetId="3" r:id="rId2"/>
  </sheets>
  <definedNames>
    <definedName name="_xlnm.Print_Area" localSheetId="0">'ANEXO VI - BDI'!$A$1:$D$47</definedName>
    <definedName name="_xlnm.Print_Area" localSheetId="1">'ANEXO VII - ENCARGOS SOCIAIS'!$A$1:$D$50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3" l="1"/>
  <c r="C45" i="3"/>
  <c r="D38" i="3"/>
  <c r="C38" i="3"/>
  <c r="D26" i="3"/>
  <c r="C26" i="3"/>
  <c r="C48" i="3" s="1"/>
  <c r="D47" i="3" l="1"/>
  <c r="D49" i="3" s="1"/>
  <c r="D48" i="3"/>
  <c r="C47" i="3"/>
  <c r="C49" i="3" s="1"/>
  <c r="C50" i="3" s="1"/>
  <c r="D50" i="3" l="1"/>
  <c r="D37" i="2" l="1"/>
  <c r="D29" i="2"/>
  <c r="D44" i="2" s="1"/>
  <c r="D25" i="2"/>
</calcChain>
</file>

<file path=xl/sharedStrings.xml><?xml version="1.0" encoding="utf-8"?>
<sst xmlns="http://schemas.openxmlformats.org/spreadsheetml/2006/main" count="117" uniqueCount="104">
  <si>
    <t>ENCARGOS SOCIAIS DESONERADOS</t>
  </si>
  <si>
    <t xml:space="preserve">B.D.I.PADRÃO =25,00%                 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</si>
  <si>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</si>
  <si>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</si>
  <si>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</si>
  <si>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</si>
  <si>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</si>
  <si>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</si>
  <si>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</si>
  <si>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</si>
  <si>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</si>
  <si>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</si>
  <si>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</si>
  <si>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</si>
  <si>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</si>
  <si>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</si>
  <si>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</si>
  <si>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</si>
  <si>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</si>
  <si>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</si>
  <si>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</si>
  <si>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</si>
  <si>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</si>
  <si>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</si>
  <si>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</si>
  <si>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</si>
  <si>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</si>
  <si>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</si>
  <si>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</si>
  <si>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</si>
  <si>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</si>
  <si>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</si>
  <si>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</si>
  <si>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</si>
  <si>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</si>
  <si>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</si>
  <si>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</si>
  <si>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</si>
  <si>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</si>
  <si>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</si>
  <si>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</si>
  <si>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</si>
  <si>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</si>
  <si>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</si>
  <si>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</si>
  <si>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</si>
  <si>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</si>
  <si>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</si>
  <si>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</si>
  <si>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</si>
  <si>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</si>
  <si>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</si>
  <si>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</si>
  <si>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</si>
  <si>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</si>
  <si>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</si>
  <si>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</si>
  <si>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</si>
  <si>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</si>
  <si>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</si>
  <si>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</si>
  <si>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</si>
  <si>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</si>
  <si>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</si>
  <si>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</si>
  <si>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</si>
  <si>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</si>
  <si>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</si>
  <si>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</si>
  <si>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</si>
  <si>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</si>
  <si>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</si>
  <si>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</si>
  <si>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</si>
  <si>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</si>
  <si>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</si>
  <si>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</si>
  <si>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</si>
  <si>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</si>
  <si>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</si>
  <si>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</si>
  <si>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</si>
  <si>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</si>
  <si>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</si>
  <si>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</si>
  <si>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</si>
  <si>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</si>
  <si>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</si>
  <si>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</si>
  <si>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</si>
  <si>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</si>
  <si>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</si>
  <si>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</si>
  <si>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</si>
  <si>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</si>
  <si>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</si>
  <si>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</si>
  <si>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</si>
  <si>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</si>
  <si>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HORISTA=82,97%</t>
  </si>
  <si>
    <t>MENSALISTA=46,10%</t>
  </si>
  <si>
    <t>DATA REFERÊNCIA TÉCNICA: MÊS VIGENTE</t>
  </si>
  <si>
    <t>SESI - SERVIÇO SOCIAL DA INDÚSTRIA</t>
  </si>
  <si>
    <t>SERVIÇOS DE MANUTENÇÃO PREDIAL - 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</si>
</sst>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 Black"/>
      <family val="2"/>
    </font>
    <font>
      <b/>
      <sz val="12"/>
      <name val="Arial Narrow"/>
      <family val="2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/>
    <xf numFmtId="2" fontId="0" fillId="0" borderId="0" xfId="1" applyNumberFormat="1" applyFont="1" applyFill="1" applyBorder="1"/>
    <xf numFmtId="44" fontId="0" fillId="0" borderId="0" xfId="1" applyFont="1" applyFill="1" applyBorder="1"/>
    <xf numFmtId="49" fontId="0" fillId="0" borderId="0" xfId="0" applyNumberFormat="1"/>
    <xf numFmtId="0" fontId="5" fillId="0" borderId="0" xfId="2" applyFont="1" applyAlignment="1">
      <alignment vertical="center"/>
    </xf>
    <xf numFmtId="44" fontId="6" fillId="0" borderId="0" xfId="1" applyFont="1" applyFill="1"/>
    <xf numFmtId="0" fontId="4" fillId="0" borderId="0" xfId="0" applyFont="1"/>
    <xf numFmtId="2" fontId="7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3" fillId="0" borderId="0" xfId="1" applyFont="1" applyFill="1"/>
    <xf numFmtId="2" fontId="8" fillId="0" borderId="0" xfId="0" applyNumberFormat="1" applyFont="1" applyAlignment="1">
      <alignment wrapText="1"/>
    </xf>
    <xf numFmtId="44" fontId="8" fillId="0" borderId="0" xfId="1" applyFont="1" applyFill="1" applyAlignment="1">
      <alignment wrapText="1"/>
    </xf>
    <xf numFmtId="0" fontId="3" fillId="0" borderId="0" xfId="0" applyFont="1"/>
    <xf numFmtId="2" fontId="0" fillId="0" borderId="0" xfId="0" applyNumberFormat="1"/>
    <xf numFmtId="44" fontId="10" fillId="0" borderId="0" xfId="1" applyFont="1" applyFill="1" applyAlignment="1">
      <alignment horizontal="center"/>
    </xf>
    <xf numFmtId="0" fontId="11" fillId="0" borderId="0" xfId="2" applyFont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8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12" fillId="0" borderId="0" xfId="0" applyFont="1"/>
    <xf numFmtId="0" fontId="1" fillId="0" borderId="0" xfId="3"/>
    <xf numFmtId="49" fontId="14" fillId="2" borderId="7" xfId="3" applyNumberFormat="1" applyFont="1" applyFill="1" applyBorder="1" applyAlignment="1">
      <alignment horizontal="center" vertical="center"/>
    </xf>
    <xf numFmtId="49" fontId="14" fillId="2" borderId="0" xfId="3" applyNumberFormat="1" applyFont="1" applyFill="1" applyAlignment="1">
      <alignment horizontal="center" vertical="center"/>
    </xf>
    <xf numFmtId="164" fontId="17" fillId="0" borderId="13" xfId="3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vertical="center"/>
    </xf>
    <xf numFmtId="10" fontId="16" fillId="0" borderId="16" xfId="4" applyNumberFormat="1" applyFont="1" applyBorder="1" applyAlignment="1" applyProtection="1">
      <alignment horizontal="center" vertical="center"/>
      <protection locked="0"/>
    </xf>
    <xf numFmtId="10" fontId="17" fillId="0" borderId="19" xfId="4" applyNumberFormat="1" applyFont="1" applyBorder="1" applyAlignment="1">
      <alignment horizontal="center" vertical="center"/>
    </xf>
    <xf numFmtId="0" fontId="16" fillId="0" borderId="20" xfId="3" applyFont="1" applyBorder="1" applyAlignment="1">
      <alignment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7" xfId="3" applyFont="1" applyBorder="1" applyAlignment="1">
      <alignment horizontal="right" vertical="center"/>
    </xf>
    <xf numFmtId="0" fontId="16" fillId="0" borderId="0" xfId="3" applyFont="1" applyAlignment="1">
      <alignment horizontal="right" vertical="center"/>
    </xf>
    <xf numFmtId="165" fontId="18" fillId="0" borderId="0" xfId="4" applyNumberFormat="1" applyFont="1" applyBorder="1" applyAlignment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10" fontId="11" fillId="0" borderId="0" xfId="3" applyNumberFormat="1" applyFont="1" applyAlignment="1">
      <alignment vertical="center"/>
    </xf>
    <xf numFmtId="0" fontId="1" fillId="0" borderId="7" xfId="3" applyBorder="1"/>
    <xf numFmtId="44" fontId="11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0" fillId="0" borderId="32" xfId="0" applyFont="1" applyBorder="1"/>
    <xf numFmtId="0" fontId="20" fillId="0" borderId="33" xfId="0" applyFont="1" applyBorder="1"/>
    <xf numFmtId="0" fontId="0" fillId="0" borderId="34" xfId="0" applyBorder="1"/>
    <xf numFmtId="0" fontId="4" fillId="5" borderId="35" xfId="0" applyFont="1" applyFill="1" applyBorder="1"/>
    <xf numFmtId="0" fontId="4" fillId="5" borderId="36" xfId="0" applyFont="1" applyFill="1" applyBorder="1"/>
    <xf numFmtId="0" fontId="21" fillId="5" borderId="37" xfId="0" applyFont="1" applyFill="1" applyBorder="1" applyAlignment="1">
      <alignment horizontal="center"/>
    </xf>
    <xf numFmtId="0" fontId="4" fillId="0" borderId="35" xfId="0" applyFont="1" applyBorder="1"/>
    <xf numFmtId="10" fontId="4" fillId="0" borderId="37" xfId="5" applyNumberFormat="1" applyFont="1" applyFill="1" applyBorder="1" applyAlignment="1">
      <alignment horizontal="center"/>
    </xf>
    <xf numFmtId="0" fontId="20" fillId="0" borderId="34" xfId="0" applyFont="1" applyBorder="1"/>
    <xf numFmtId="10" fontId="20" fillId="0" borderId="37" xfId="5" applyNumberFormat="1" applyFont="1" applyFill="1" applyBorder="1" applyAlignment="1">
      <alignment horizontal="center"/>
    </xf>
    <xf numFmtId="10" fontId="4" fillId="5" borderId="37" xfId="0" applyNumberFormat="1" applyFont="1" applyFill="1" applyBorder="1" applyAlignment="1">
      <alignment horizontal="center"/>
    </xf>
    <xf numFmtId="10" fontId="4" fillId="0" borderId="37" xfId="0" applyNumberFormat="1" applyFont="1" applyBorder="1" applyAlignment="1">
      <alignment horizontal="center"/>
    </xf>
    <xf numFmtId="0" fontId="22" fillId="0" borderId="35" xfId="0" applyFont="1" applyBorder="1"/>
    <xf numFmtId="10" fontId="20" fillId="0" borderId="37" xfId="0" applyNumberFormat="1" applyFont="1" applyBorder="1" applyAlignment="1">
      <alignment horizontal="center"/>
    </xf>
    <xf numFmtId="0" fontId="22" fillId="0" borderId="35" xfId="0" applyFont="1" applyBorder="1" applyAlignment="1">
      <alignment wrapText="1"/>
    </xf>
    <xf numFmtId="0" fontId="0" fillId="0" borderId="38" xfId="0" applyBorder="1"/>
    <xf numFmtId="0" fontId="4" fillId="0" borderId="39" xfId="0" applyFont="1" applyBorder="1"/>
    <xf numFmtId="10" fontId="20" fillId="0" borderId="40" xfId="0" applyNumberFormat="1" applyFont="1" applyBorder="1" applyAlignment="1">
      <alignment horizontal="center"/>
    </xf>
    <xf numFmtId="49" fontId="14" fillId="4" borderId="5" xfId="3" applyNumberFormat="1" applyFont="1" applyFill="1" applyBorder="1" applyAlignment="1">
      <alignment horizontal="center" vertical="center"/>
    </xf>
    <xf numFmtId="49" fontId="14" fillId="4" borderId="6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44" fontId="9" fillId="0" borderId="0" xfId="1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10" fontId="13" fillId="3" borderId="0" xfId="0" applyNumberFormat="1" applyFont="1" applyFill="1" applyAlignment="1">
      <alignment horizontal="left" vertical="top" wrapText="1"/>
    </xf>
    <xf numFmtId="0" fontId="17" fillId="0" borderId="14" xfId="3" applyFont="1" applyBorder="1" applyAlignment="1">
      <alignment horizontal="justify" vertical="center" wrapText="1"/>
    </xf>
    <xf numFmtId="0" fontId="17" fillId="0" borderId="15" xfId="3" applyFont="1" applyBorder="1" applyAlignment="1">
      <alignment horizontal="justify" vertical="center" wrapText="1"/>
    </xf>
    <xf numFmtId="49" fontId="14" fillId="4" borderId="8" xfId="3" applyNumberFormat="1" applyFont="1" applyFill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6" fillId="0" borderId="5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17" fillId="0" borderId="17" xfId="3" applyFont="1" applyBorder="1" applyAlignment="1">
      <alignment horizontal="right" vertical="center"/>
    </xf>
    <xf numFmtId="0" fontId="17" fillId="0" borderId="18" xfId="3" applyFont="1" applyBorder="1" applyAlignment="1">
      <alignment horizontal="right"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7" fillId="0" borderId="25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17" fillId="0" borderId="27" xfId="3" applyFont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 wrapText="1"/>
    </xf>
    <xf numFmtId="10" fontId="19" fillId="4" borderId="26" xfId="3" applyNumberFormat="1" applyFont="1" applyFill="1" applyBorder="1" applyAlignment="1">
      <alignment horizontal="center" vertical="center"/>
    </xf>
    <xf numFmtId="10" fontId="19" fillId="4" borderId="29" xfId="3" applyNumberFormat="1" applyFont="1" applyFill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6" fillId="0" borderId="20" xfId="3" applyFont="1" applyBorder="1" applyAlignment="1">
      <alignment horizontal="left" vertical="center"/>
    </xf>
    <xf numFmtId="0" fontId="16" fillId="0" borderId="23" xfId="3" applyFont="1" applyBorder="1" applyAlignment="1">
      <alignment horizontal="left"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10" fontId="16" fillId="0" borderId="24" xfId="4" applyNumberFormat="1" applyFont="1" applyBorder="1" applyAlignment="1" applyProtection="1">
      <alignment horizontal="center" vertical="center"/>
      <protection locked="0"/>
    </xf>
    <xf numFmtId="0" fontId="16" fillId="0" borderId="25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6">
    <cellStyle name="Moeda" xfId="1" builtinId="4"/>
    <cellStyle name="Normal" xfId="0" builtinId="0"/>
    <cellStyle name="Normal 2 2 2" xfId="3" xr:uid="{00000000-0005-0000-0000-000002000000}"/>
    <cellStyle name="Normal 3" xfId="2" xr:uid="{00000000-0005-0000-0000-000003000000}"/>
    <cellStyle name="Porcentagem 2 2" xfId="5" xr:uid="{00000000-0005-0000-0000-000004000000}"/>
    <cellStyle name="Vírgula 4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view="pageBreakPreview" zoomScale="90" zoomScaleNormal="100" zoomScaleSheetLayoutView="90" workbookViewId="0">
      <selection activeCell="C12" sqref="C12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16"/>
      <c r="B1" s="17"/>
      <c r="C1" s="17"/>
      <c r="F1" s="1"/>
      <c r="G1" s="2"/>
      <c r="H1" s="2"/>
      <c r="I1" s="2"/>
    </row>
    <row r="2" spans="1:11" x14ac:dyDescent="0.2">
      <c r="A2" s="18"/>
      <c r="B2" s="19"/>
      <c r="C2" s="19"/>
      <c r="F2" s="1"/>
      <c r="G2" s="2"/>
      <c r="H2" s="2"/>
      <c r="I2" s="2"/>
    </row>
    <row r="3" spans="1:11" x14ac:dyDescent="0.2">
      <c r="A3" s="18"/>
      <c r="B3" s="19"/>
      <c r="C3" s="19"/>
      <c r="F3" s="1"/>
      <c r="G3" s="2"/>
      <c r="H3" s="2"/>
      <c r="I3" s="2"/>
    </row>
    <row r="4" spans="1:11" x14ac:dyDescent="0.2">
      <c r="A4" s="18"/>
      <c r="B4" s="19"/>
      <c r="C4" s="19"/>
      <c r="F4" s="1"/>
      <c r="G4" s="2"/>
      <c r="H4" s="2"/>
      <c r="I4" s="2"/>
    </row>
    <row r="5" spans="1:11" ht="15.75" x14ac:dyDescent="0.25">
      <c r="A5" s="3"/>
      <c r="B5" s="4" t="s">
        <v>102</v>
      </c>
      <c r="C5" s="5"/>
      <c r="D5" s="6"/>
      <c r="E5" s="6"/>
      <c r="F5" s="7"/>
      <c r="G5" s="8"/>
      <c r="H5" s="9"/>
      <c r="I5" s="9"/>
    </row>
    <row r="6" spans="1:11" ht="33" customHeight="1" x14ac:dyDescent="0.25">
      <c r="A6" s="3"/>
      <c r="B6" s="4" t="s">
        <v>103</v>
      </c>
      <c r="C6" s="4"/>
      <c r="D6" s="4"/>
      <c r="E6" s="20"/>
      <c r="F6" s="10"/>
      <c r="G6" s="11"/>
      <c r="H6" s="11"/>
      <c r="I6" s="11"/>
    </row>
    <row r="7" spans="1:11" ht="15" x14ac:dyDescent="0.25">
      <c r="A7" s="3"/>
      <c r="B7" s="12" t="s">
        <v>0</v>
      </c>
      <c r="C7" s="9"/>
      <c r="E7" s="12"/>
      <c r="F7" s="13"/>
      <c r="H7" s="9"/>
      <c r="I7" s="9"/>
    </row>
    <row r="8" spans="1:11" ht="31.5" customHeight="1" x14ac:dyDescent="0.2">
      <c r="A8" s="3"/>
      <c r="B8" s="15" t="s">
        <v>99</v>
      </c>
      <c r="G8" s="8"/>
    </row>
    <row r="9" spans="1:11" ht="15.75" x14ac:dyDescent="0.25">
      <c r="A9" s="3"/>
      <c r="B9" s="15" t="s">
        <v>100</v>
      </c>
      <c r="E9" s="12"/>
      <c r="F9" s="12"/>
      <c r="G9" s="12"/>
      <c r="H9" s="12"/>
      <c r="I9" s="12"/>
      <c r="J9" s="12"/>
      <c r="K9" s="21"/>
    </row>
    <row r="10" spans="1:11" ht="15.75" x14ac:dyDescent="0.25">
      <c r="A10" s="3"/>
      <c r="B10" s="15"/>
      <c r="C10" s="66" t="s">
        <v>1</v>
      </c>
      <c r="D10" s="66"/>
      <c r="E10" s="12"/>
      <c r="F10" s="12"/>
      <c r="G10" s="12"/>
      <c r="H10" s="12"/>
      <c r="I10" s="12"/>
      <c r="J10" s="12"/>
      <c r="K10" s="21"/>
    </row>
    <row r="11" spans="1:11" ht="15.75" x14ac:dyDescent="0.25">
      <c r="A11" s="3"/>
      <c r="B11" s="15"/>
      <c r="C11" s="67"/>
      <c r="D11" s="67"/>
      <c r="E11" s="22"/>
      <c r="F11" s="22"/>
      <c r="G11" s="22"/>
      <c r="H11" s="22"/>
      <c r="I11" s="22"/>
      <c r="J11" s="22"/>
      <c r="K11" s="21"/>
    </row>
    <row r="12" spans="1:11" ht="15.75" x14ac:dyDescent="0.3">
      <c r="A12" s="3"/>
      <c r="C12" s="14" t="s">
        <v>101</v>
      </c>
      <c r="D12" s="68"/>
      <c r="E12" s="68"/>
      <c r="F12" s="23"/>
      <c r="G12" s="23"/>
      <c r="H12" s="23"/>
      <c r="I12" s="23"/>
      <c r="J12" s="23"/>
      <c r="K12" s="21"/>
    </row>
    <row r="13" spans="1:11" ht="16.5" thickBot="1" x14ac:dyDescent="0.25">
      <c r="D13" s="69"/>
      <c r="E13" s="69"/>
    </row>
    <row r="14" spans="1:11" s="24" customFormat="1" ht="15.75" thickBot="1" x14ac:dyDescent="0.3">
      <c r="B14" s="64" t="s">
        <v>2</v>
      </c>
      <c r="C14" s="65"/>
      <c r="D14" s="65"/>
    </row>
    <row r="15" spans="1:11" s="24" customFormat="1" ht="15.75" thickBot="1" x14ac:dyDescent="0.3">
      <c r="B15" s="25"/>
      <c r="C15" s="26"/>
      <c r="D15" s="26"/>
    </row>
    <row r="16" spans="1:11" s="24" customFormat="1" ht="15.75" customHeight="1" thickBot="1" x14ac:dyDescent="0.3">
      <c r="B16" s="64" t="s">
        <v>3</v>
      </c>
      <c r="C16" s="65"/>
      <c r="D16" s="72"/>
    </row>
    <row r="17" spans="2:7" s="24" customFormat="1" ht="15" x14ac:dyDescent="0.25">
      <c r="B17" s="73" t="s">
        <v>4</v>
      </c>
      <c r="C17" s="73" t="s">
        <v>5</v>
      </c>
      <c r="D17" s="75" t="s">
        <v>6</v>
      </c>
    </row>
    <row r="18" spans="2:7" s="24" customFormat="1" ht="15.75" thickBot="1" x14ac:dyDescent="0.3">
      <c r="B18" s="74"/>
      <c r="C18" s="74"/>
      <c r="D18" s="76"/>
    </row>
    <row r="19" spans="2:7" s="24" customFormat="1" ht="15.75" thickBot="1" x14ac:dyDescent="0.3">
      <c r="B19" s="77"/>
      <c r="C19" s="78"/>
      <c r="D19" s="78"/>
    </row>
    <row r="20" spans="2:7" s="24" customFormat="1" ht="15" x14ac:dyDescent="0.25">
      <c r="B20" s="27"/>
      <c r="C20" s="70" t="s">
        <v>7</v>
      </c>
      <c r="D20" s="71"/>
    </row>
    <row r="21" spans="2:7" s="24" customFormat="1" ht="15" x14ac:dyDescent="0.25">
      <c r="B21" s="28" t="s">
        <v>8</v>
      </c>
      <c r="C21" s="29" t="s">
        <v>9</v>
      </c>
      <c r="D21" s="30">
        <v>8.0000000000000002E-3</v>
      </c>
    </row>
    <row r="22" spans="2:7" s="24" customFormat="1" ht="15" x14ac:dyDescent="0.25">
      <c r="B22" s="28" t="s">
        <v>10</v>
      </c>
      <c r="C22" s="29" t="s">
        <v>11</v>
      </c>
      <c r="D22" s="30">
        <v>8.9999999999999993E-3</v>
      </c>
    </row>
    <row r="23" spans="2:7" s="24" customFormat="1" ht="15" x14ac:dyDescent="0.25">
      <c r="B23" s="28" t="s">
        <v>12</v>
      </c>
      <c r="C23" s="29" t="s">
        <v>13</v>
      </c>
      <c r="D23" s="30">
        <v>8.0000000000000002E-3</v>
      </c>
    </row>
    <row r="24" spans="2:7" s="24" customFormat="1" ht="15" x14ac:dyDescent="0.25">
      <c r="B24" s="28" t="s">
        <v>14</v>
      </c>
      <c r="C24" s="29" t="s">
        <v>15</v>
      </c>
      <c r="D24" s="30">
        <v>2.2450000000000001E-2</v>
      </c>
    </row>
    <row r="25" spans="2:7" s="24" customFormat="1" ht="15.75" thickBot="1" x14ac:dyDescent="0.3">
      <c r="B25" s="79" t="s">
        <v>16</v>
      </c>
      <c r="C25" s="80"/>
      <c r="D25" s="31">
        <f>SUM(D21:D24)</f>
        <v>4.7450000000000006E-2</v>
      </c>
    </row>
    <row r="26" spans="2:7" s="24" customFormat="1" ht="15.75" thickBot="1" x14ac:dyDescent="0.3">
      <c r="B26" s="81"/>
      <c r="C26" s="82"/>
      <c r="D26" s="82"/>
    </row>
    <row r="27" spans="2:7" s="24" customFormat="1" ht="15" x14ac:dyDescent="0.25">
      <c r="B27" s="27"/>
      <c r="C27" s="70" t="s">
        <v>17</v>
      </c>
      <c r="D27" s="71"/>
    </row>
    <row r="28" spans="2:7" s="24" customFormat="1" ht="15" x14ac:dyDescent="0.25">
      <c r="B28" s="28" t="s">
        <v>18</v>
      </c>
      <c r="C28" s="29" t="s">
        <v>19</v>
      </c>
      <c r="D28" s="30">
        <v>0.06</v>
      </c>
      <c r="E28" s="24" t="s">
        <v>20</v>
      </c>
      <c r="G28"/>
    </row>
    <row r="29" spans="2:7" s="24" customFormat="1" ht="15.75" thickBot="1" x14ac:dyDescent="0.3">
      <c r="B29" s="79" t="s">
        <v>21</v>
      </c>
      <c r="C29" s="80"/>
      <c r="D29" s="31">
        <f>SUM(D28)</f>
        <v>0.06</v>
      </c>
    </row>
    <row r="30" spans="2:7" s="24" customFormat="1" ht="15.75" thickBot="1" x14ac:dyDescent="0.3">
      <c r="B30" s="81"/>
      <c r="C30" s="82"/>
      <c r="D30" s="82"/>
    </row>
    <row r="31" spans="2:7" s="24" customFormat="1" ht="15" x14ac:dyDescent="0.25">
      <c r="B31" s="27"/>
      <c r="C31" s="70" t="s">
        <v>22</v>
      </c>
      <c r="D31" s="71"/>
    </row>
    <row r="32" spans="2:7" s="24" customFormat="1" ht="15" x14ac:dyDescent="0.25">
      <c r="B32" s="95" t="s">
        <v>23</v>
      </c>
      <c r="C32" s="29" t="s">
        <v>24</v>
      </c>
      <c r="D32" s="30">
        <v>6.4999999999999997E-3</v>
      </c>
    </row>
    <row r="33" spans="2:4" s="24" customFormat="1" ht="15" x14ac:dyDescent="0.25">
      <c r="B33" s="96"/>
      <c r="C33" s="29" t="s">
        <v>25</v>
      </c>
      <c r="D33" s="30">
        <v>0.03</v>
      </c>
    </row>
    <row r="34" spans="2:4" s="24" customFormat="1" ht="15" x14ac:dyDescent="0.25">
      <c r="B34" s="96"/>
      <c r="C34" s="98" t="s">
        <v>26</v>
      </c>
      <c r="D34" s="100">
        <v>0.03</v>
      </c>
    </row>
    <row r="35" spans="2:4" s="24" customFormat="1" ht="15" x14ac:dyDescent="0.25">
      <c r="B35" s="96"/>
      <c r="C35" s="99"/>
      <c r="D35" s="101"/>
    </row>
    <row r="36" spans="2:4" s="24" customFormat="1" ht="15" x14ac:dyDescent="0.25">
      <c r="B36" s="97"/>
      <c r="C36" s="32" t="s">
        <v>27</v>
      </c>
      <c r="D36" s="33">
        <v>4.4999999999999998E-2</v>
      </c>
    </row>
    <row r="37" spans="2:4" s="24" customFormat="1" ht="15.75" thickBot="1" x14ac:dyDescent="0.3">
      <c r="B37" s="79" t="s">
        <v>28</v>
      </c>
      <c r="C37" s="80"/>
      <c r="D37" s="31">
        <f>SUM(D32:D36)</f>
        <v>0.1115</v>
      </c>
    </row>
    <row r="38" spans="2:4" s="24" customFormat="1" ht="15" x14ac:dyDescent="0.25">
      <c r="B38" s="102"/>
      <c r="C38" s="103"/>
      <c r="D38" s="103"/>
    </row>
    <row r="39" spans="2:4" s="24" customFormat="1" ht="15" x14ac:dyDescent="0.25">
      <c r="B39" s="104" t="s">
        <v>29</v>
      </c>
      <c r="C39" s="105"/>
      <c r="D39" s="105"/>
    </row>
    <row r="40" spans="2:4" s="24" customFormat="1" ht="15.75" thickBot="1" x14ac:dyDescent="0.3">
      <c r="B40" s="34"/>
      <c r="C40" s="35"/>
      <c r="D40" s="35"/>
    </row>
    <row r="41" spans="2:4" s="24" customFormat="1" ht="15" x14ac:dyDescent="0.25">
      <c r="B41" s="83"/>
      <c r="C41" s="84"/>
      <c r="D41" s="85"/>
    </row>
    <row r="42" spans="2:4" s="24" customFormat="1" ht="15.75" thickBot="1" x14ac:dyDescent="0.3">
      <c r="B42" s="86"/>
      <c r="C42" s="87"/>
      <c r="D42" s="88"/>
    </row>
    <row r="43" spans="2:4" s="24" customFormat="1" ht="15.75" thickBot="1" x14ac:dyDescent="0.3">
      <c r="B43" s="36"/>
      <c r="C43" s="37"/>
      <c r="D43" s="38"/>
    </row>
    <row r="44" spans="2:4" s="24" customFormat="1" ht="15" x14ac:dyDescent="0.25">
      <c r="B44" s="89" t="s">
        <v>30</v>
      </c>
      <c r="C44" s="90"/>
      <c r="D44" s="93">
        <f>ROUND(((((1+(D24+D21+D22))*(1+D23)*(1+D29))/(1-D37))-1),4)</f>
        <v>0.25</v>
      </c>
    </row>
    <row r="45" spans="2:4" s="24" customFormat="1" ht="15.75" thickBot="1" x14ac:dyDescent="0.3">
      <c r="B45" s="91"/>
      <c r="C45" s="92"/>
      <c r="D45" s="94"/>
    </row>
    <row r="46" spans="2:4" s="24" customFormat="1" ht="15.75" x14ac:dyDescent="0.25">
      <c r="B46" s="39"/>
      <c r="C46" s="40"/>
      <c r="D46" s="41"/>
    </row>
    <row r="47" spans="2:4" s="24" customFormat="1" ht="15" x14ac:dyDescent="0.25">
      <c r="B47" s="42"/>
    </row>
    <row r="48" spans="2:4" s="24" customFormat="1" ht="15" x14ac:dyDescent="0.25"/>
  </sheetData>
  <mergeCells count="26"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14:D14"/>
    <mergeCell ref="C10:D10"/>
    <mergeCell ref="C11:D11"/>
    <mergeCell ref="D12:E12"/>
    <mergeCell ref="D13:E13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showGridLines="0" tabSelected="1" view="pageBreakPreview" zoomScale="80" zoomScaleNormal="100" zoomScaleSheetLayoutView="80" workbookViewId="0">
      <selection activeCell="B7" sqref="B7"/>
    </sheetView>
  </sheetViews>
  <sheetFormatPr defaultRowHeight="14.25" x14ac:dyDescent="0.2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 x14ac:dyDescent="0.2">
      <c r="A1" s="16"/>
      <c r="B1" s="17"/>
      <c r="C1" s="17"/>
      <c r="F1" s="1"/>
      <c r="G1" s="2"/>
      <c r="H1" s="2"/>
      <c r="I1" s="2"/>
    </row>
    <row r="2" spans="1:16" x14ac:dyDescent="0.2">
      <c r="A2" s="18"/>
      <c r="B2" s="19"/>
      <c r="C2" s="19"/>
      <c r="F2" s="1"/>
      <c r="G2" s="2"/>
      <c r="H2" s="2"/>
      <c r="I2" s="2"/>
    </row>
    <row r="3" spans="1:16" x14ac:dyDescent="0.2">
      <c r="A3" s="18"/>
      <c r="B3" s="19"/>
      <c r="C3" s="19"/>
      <c r="F3" s="1"/>
      <c r="G3" s="2"/>
      <c r="H3" s="2"/>
      <c r="I3" s="2"/>
    </row>
    <row r="4" spans="1:16" x14ac:dyDescent="0.2">
      <c r="A4" s="18"/>
      <c r="B4" s="19"/>
      <c r="C4" s="19"/>
      <c r="F4" s="1"/>
      <c r="G4" s="2"/>
      <c r="H4" s="2"/>
      <c r="I4" s="2"/>
    </row>
    <row r="5" spans="1:16" ht="15.75" x14ac:dyDescent="0.25">
      <c r="A5" s="3"/>
      <c r="B5" s="4" t="s">
        <v>102</v>
      </c>
      <c r="C5" s="5"/>
      <c r="D5" s="6"/>
      <c r="E5" s="6"/>
      <c r="F5" s="7"/>
      <c r="G5" s="8"/>
      <c r="H5" s="9"/>
      <c r="I5" s="9"/>
    </row>
    <row r="6" spans="1:16" ht="33" customHeight="1" x14ac:dyDescent="0.25">
      <c r="A6" s="3"/>
      <c r="B6" s="106" t="s">
        <v>103</v>
      </c>
      <c r="C6" s="106"/>
      <c r="D6" s="106"/>
      <c r="E6" s="20"/>
      <c r="F6" s="10"/>
      <c r="G6" s="11"/>
      <c r="H6" s="11"/>
      <c r="I6" s="11"/>
    </row>
    <row r="7" spans="1:16" ht="15" x14ac:dyDescent="0.25">
      <c r="A7" s="3"/>
      <c r="B7" s="12" t="s">
        <v>0</v>
      </c>
      <c r="C7" s="9"/>
      <c r="E7" s="12"/>
      <c r="F7" s="13"/>
      <c r="H7" s="9"/>
      <c r="I7" s="9"/>
    </row>
    <row r="8" spans="1:16" ht="15.75" x14ac:dyDescent="0.2">
      <c r="A8" s="3"/>
      <c r="B8" s="15" t="s">
        <v>99</v>
      </c>
      <c r="G8" s="8"/>
    </row>
    <row r="9" spans="1:16" ht="15.75" x14ac:dyDescent="0.25">
      <c r="A9" s="3"/>
      <c r="B9" s="15" t="s">
        <v>100</v>
      </c>
      <c r="E9" s="12"/>
      <c r="F9" s="12"/>
      <c r="G9" s="12"/>
      <c r="H9" s="12"/>
      <c r="I9" s="12"/>
      <c r="J9" s="12"/>
      <c r="K9" s="21"/>
    </row>
    <row r="10" spans="1:16" ht="15.75" x14ac:dyDescent="0.25">
      <c r="A10" s="3"/>
      <c r="B10" s="15"/>
      <c r="C10" s="66" t="s">
        <v>1</v>
      </c>
      <c r="D10" s="66"/>
      <c r="E10" s="12"/>
      <c r="F10" s="12"/>
      <c r="G10" s="12"/>
      <c r="H10" s="12"/>
      <c r="I10" s="12"/>
      <c r="J10" s="12"/>
      <c r="K10" s="21"/>
    </row>
    <row r="11" spans="1:16" ht="15.75" x14ac:dyDescent="0.25">
      <c r="A11" s="3"/>
      <c r="B11" s="15"/>
      <c r="C11" s="67"/>
      <c r="D11" s="67"/>
      <c r="E11" s="22"/>
      <c r="F11" s="22"/>
      <c r="G11" s="22"/>
      <c r="H11" s="22"/>
      <c r="I11" s="22"/>
      <c r="J11" s="22"/>
      <c r="K11" s="21"/>
    </row>
    <row r="12" spans="1:16" ht="15.75" x14ac:dyDescent="0.3">
      <c r="A12" s="3"/>
      <c r="B12" s="14" t="s">
        <v>101</v>
      </c>
      <c r="D12" s="68"/>
      <c r="E12" s="68"/>
      <c r="F12" s="23"/>
      <c r="G12" s="23"/>
      <c r="H12" s="23"/>
      <c r="I12" s="23"/>
      <c r="J12" s="23"/>
      <c r="K12" s="21"/>
    </row>
    <row r="13" spans="1:16" ht="15.75" x14ac:dyDescent="0.25">
      <c r="A13" s="3"/>
      <c r="B13" s="15"/>
      <c r="C13" s="4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1"/>
    </row>
    <row r="14" spans="1:16" ht="15.75" x14ac:dyDescent="0.25">
      <c r="A14" s="3"/>
      <c r="B14" s="15" t="s">
        <v>31</v>
      </c>
      <c r="C14" s="43"/>
      <c r="D14" s="22"/>
    </row>
    <row r="15" spans="1:16" x14ac:dyDescent="0.2">
      <c r="A15" s="44"/>
      <c r="B15" s="45"/>
      <c r="C15" s="46" t="s">
        <v>32</v>
      </c>
      <c r="D15" s="47" t="s">
        <v>33</v>
      </c>
    </row>
    <row r="16" spans="1:16" x14ac:dyDescent="0.2">
      <c r="A16" s="48"/>
      <c r="B16" s="49" t="s">
        <v>34</v>
      </c>
      <c r="C16" s="50"/>
      <c r="D16" s="51"/>
    </row>
    <row r="17" spans="1:4" x14ac:dyDescent="0.2">
      <c r="A17" s="48" t="s">
        <v>35</v>
      </c>
      <c r="B17" s="52" t="s">
        <v>36</v>
      </c>
      <c r="C17" s="53">
        <v>0</v>
      </c>
      <c r="D17" s="53">
        <v>0</v>
      </c>
    </row>
    <row r="18" spans="1:4" x14ac:dyDescent="0.2">
      <c r="A18" s="48" t="s">
        <v>37</v>
      </c>
      <c r="B18" s="52" t="s">
        <v>38</v>
      </c>
      <c r="C18" s="53">
        <v>1.4999999999999999E-2</v>
      </c>
      <c r="D18" s="53">
        <v>1.4999999999999999E-2</v>
      </c>
    </row>
    <row r="19" spans="1:4" x14ac:dyDescent="0.2">
      <c r="A19" s="48" t="s">
        <v>39</v>
      </c>
      <c r="B19" s="52" t="s">
        <v>40</v>
      </c>
      <c r="C19" s="53">
        <v>0.01</v>
      </c>
      <c r="D19" s="53">
        <v>0.01</v>
      </c>
    </row>
    <row r="20" spans="1:4" x14ac:dyDescent="0.2">
      <c r="A20" s="48" t="s">
        <v>41</v>
      </c>
      <c r="B20" s="52" t="s">
        <v>42</v>
      </c>
      <c r="C20" s="53">
        <v>2E-3</v>
      </c>
      <c r="D20" s="53">
        <v>2E-3</v>
      </c>
    </row>
    <row r="21" spans="1:4" x14ac:dyDescent="0.2">
      <c r="A21" s="48" t="s">
        <v>43</v>
      </c>
      <c r="B21" s="52" t="s">
        <v>44</v>
      </c>
      <c r="C21" s="53">
        <v>6.0000000000000001E-3</v>
      </c>
      <c r="D21" s="53">
        <v>6.0000000000000001E-3</v>
      </c>
    </row>
    <row r="22" spans="1:4" x14ac:dyDescent="0.2">
      <c r="A22" s="48" t="s">
        <v>45</v>
      </c>
      <c r="B22" s="52" t="s">
        <v>46</v>
      </c>
      <c r="C22" s="53">
        <v>2.5000000000000001E-2</v>
      </c>
      <c r="D22" s="53">
        <v>2.5000000000000001E-2</v>
      </c>
    </row>
    <row r="23" spans="1:4" x14ac:dyDescent="0.2">
      <c r="A23" s="48" t="s">
        <v>47</v>
      </c>
      <c r="B23" s="52" t="s">
        <v>48</v>
      </c>
      <c r="C23" s="53">
        <v>0.03</v>
      </c>
      <c r="D23" s="53">
        <v>0.03</v>
      </c>
    </row>
    <row r="24" spans="1:4" x14ac:dyDescent="0.2">
      <c r="A24" s="48" t="s">
        <v>49</v>
      </c>
      <c r="B24" s="52" t="s">
        <v>50</v>
      </c>
      <c r="C24" s="53">
        <v>0.08</v>
      </c>
      <c r="D24" s="53">
        <v>0.08</v>
      </c>
    </row>
    <row r="25" spans="1:4" x14ac:dyDescent="0.2">
      <c r="A25" s="48" t="s">
        <v>51</v>
      </c>
      <c r="B25" s="52" t="s">
        <v>52</v>
      </c>
      <c r="C25" s="53">
        <v>0</v>
      </c>
      <c r="D25" s="53">
        <v>0</v>
      </c>
    </row>
    <row r="26" spans="1:4" x14ac:dyDescent="0.2">
      <c r="A26" s="54" t="s">
        <v>53</v>
      </c>
      <c r="B26" s="52" t="s">
        <v>54</v>
      </c>
      <c r="C26" s="55">
        <f>SUM(C17:C25)</f>
        <v>0.16799999999999998</v>
      </c>
      <c r="D26" s="55">
        <f>SUM(D17:D25)</f>
        <v>0.16799999999999998</v>
      </c>
    </row>
    <row r="27" spans="1:4" x14ac:dyDescent="0.2">
      <c r="A27" s="48"/>
      <c r="B27" s="49" t="s">
        <v>55</v>
      </c>
      <c r="C27" s="56" t="s">
        <v>20</v>
      </c>
      <c r="D27" s="56" t="s">
        <v>20</v>
      </c>
    </row>
    <row r="28" spans="1:4" x14ac:dyDescent="0.2">
      <c r="A28" s="48" t="s">
        <v>56</v>
      </c>
      <c r="B28" s="52" t="s">
        <v>57</v>
      </c>
      <c r="C28" s="57">
        <v>0.1789</v>
      </c>
      <c r="D28" s="57">
        <v>0</v>
      </c>
    </row>
    <row r="29" spans="1:4" x14ac:dyDescent="0.2">
      <c r="A29" s="48" t="s">
        <v>58</v>
      </c>
      <c r="B29" s="58" t="s">
        <v>59</v>
      </c>
      <c r="C29" s="57">
        <v>3.95E-2</v>
      </c>
      <c r="D29" s="57">
        <v>0</v>
      </c>
    </row>
    <row r="30" spans="1:4" x14ac:dyDescent="0.2">
      <c r="A30" s="48" t="s">
        <v>60</v>
      </c>
      <c r="B30" s="52" t="s">
        <v>61</v>
      </c>
      <c r="C30" s="57">
        <v>8.5000000000000006E-3</v>
      </c>
      <c r="D30" s="57">
        <v>6.4000000000000003E-3</v>
      </c>
    </row>
    <row r="31" spans="1:4" x14ac:dyDescent="0.2">
      <c r="A31" s="48" t="s">
        <v>62</v>
      </c>
      <c r="B31" s="52" t="s">
        <v>63</v>
      </c>
      <c r="C31" s="57">
        <v>0.1103</v>
      </c>
      <c r="D31" s="57">
        <v>8.3299999999999999E-2</v>
      </c>
    </row>
    <row r="32" spans="1:4" x14ac:dyDescent="0.2">
      <c r="A32" s="48" t="s">
        <v>64</v>
      </c>
      <c r="B32" s="52" t="s">
        <v>65</v>
      </c>
      <c r="C32" s="57">
        <v>5.9999999999999995E-4</v>
      </c>
      <c r="D32" s="57">
        <v>4.0000000000000002E-4</v>
      </c>
    </row>
    <row r="33" spans="1:4" x14ac:dyDescent="0.2">
      <c r="A33" s="48" t="s">
        <v>66</v>
      </c>
      <c r="B33" s="52" t="s">
        <v>67</v>
      </c>
      <c r="C33" s="57">
        <v>7.4000000000000003E-3</v>
      </c>
      <c r="D33" s="57">
        <v>5.5999999999999999E-3</v>
      </c>
    </row>
    <row r="34" spans="1:4" x14ac:dyDescent="0.2">
      <c r="A34" s="48" t="s">
        <v>68</v>
      </c>
      <c r="B34" s="52" t="s">
        <v>69</v>
      </c>
      <c r="C34" s="57">
        <v>1.5900000000000001E-2</v>
      </c>
      <c r="D34" s="57">
        <v>0</v>
      </c>
    </row>
    <row r="35" spans="1:4" x14ac:dyDescent="0.2">
      <c r="A35" s="48" t="s">
        <v>70</v>
      </c>
      <c r="B35" s="52" t="s">
        <v>71</v>
      </c>
      <c r="C35" s="57">
        <v>1E-3</v>
      </c>
      <c r="D35" s="57">
        <v>8.0000000000000004E-4</v>
      </c>
    </row>
    <row r="36" spans="1:4" x14ac:dyDescent="0.2">
      <c r="A36" s="48" t="s">
        <v>72</v>
      </c>
      <c r="B36" s="58" t="s">
        <v>73</v>
      </c>
      <c r="C36" s="57">
        <v>0.12180000000000001</v>
      </c>
      <c r="D36" s="57">
        <v>9.1999999999999998E-2</v>
      </c>
    </row>
    <row r="37" spans="1:4" x14ac:dyDescent="0.2">
      <c r="A37" s="48" t="s">
        <v>74</v>
      </c>
      <c r="B37" s="52" t="s">
        <v>75</v>
      </c>
      <c r="C37" s="57">
        <v>4.0000000000000002E-4</v>
      </c>
      <c r="D37" s="57">
        <v>2.9999999999999997E-4</v>
      </c>
    </row>
    <row r="38" spans="1:4" x14ac:dyDescent="0.2">
      <c r="A38" s="54" t="s">
        <v>76</v>
      </c>
      <c r="B38" s="52" t="s">
        <v>77</v>
      </c>
      <c r="C38" s="59">
        <f>SUM(C28:C37)</f>
        <v>0.48430000000000006</v>
      </c>
      <c r="D38" s="59">
        <f>SUM(D28:D37)</f>
        <v>0.1888</v>
      </c>
    </row>
    <row r="39" spans="1:4" x14ac:dyDescent="0.2">
      <c r="A39" s="48"/>
      <c r="B39" s="49" t="s">
        <v>78</v>
      </c>
      <c r="C39" s="56" t="s">
        <v>20</v>
      </c>
      <c r="D39" s="56" t="s">
        <v>20</v>
      </c>
    </row>
    <row r="40" spans="1:4" x14ac:dyDescent="0.2">
      <c r="A40" s="48" t="s">
        <v>79</v>
      </c>
      <c r="B40" s="52" t="s">
        <v>80</v>
      </c>
      <c r="C40" s="57">
        <v>4.58E-2</v>
      </c>
      <c r="D40" s="57">
        <v>3.4599999999999999E-2</v>
      </c>
    </row>
    <row r="41" spans="1:4" x14ac:dyDescent="0.2">
      <c r="A41" s="48" t="s">
        <v>81</v>
      </c>
      <c r="B41" s="52" t="s">
        <v>82</v>
      </c>
      <c r="C41" s="57">
        <v>1.1000000000000001E-3</v>
      </c>
      <c r="D41" s="57">
        <v>8.0000000000000004E-4</v>
      </c>
    </row>
    <row r="42" spans="1:4" x14ac:dyDescent="0.2">
      <c r="A42" s="48" t="s">
        <v>83</v>
      </c>
      <c r="B42" s="58" t="s">
        <v>84</v>
      </c>
      <c r="C42" s="57">
        <v>1.7299999999999999E-2</v>
      </c>
      <c r="D42" s="57">
        <v>1.3100000000000001E-2</v>
      </c>
    </row>
    <row r="43" spans="1:4" x14ac:dyDescent="0.2">
      <c r="A43" s="48" t="s">
        <v>85</v>
      </c>
      <c r="B43" s="52" t="s">
        <v>86</v>
      </c>
      <c r="C43" s="57">
        <v>2.41E-2</v>
      </c>
      <c r="D43" s="57">
        <v>1.8200000000000001E-2</v>
      </c>
    </row>
    <row r="44" spans="1:4" x14ac:dyDescent="0.2">
      <c r="A44" s="48" t="s">
        <v>87</v>
      </c>
      <c r="B44" s="52" t="s">
        <v>88</v>
      </c>
      <c r="C44" s="57">
        <v>3.8999999999999998E-3</v>
      </c>
      <c r="D44" s="57">
        <v>2.8999999999999998E-3</v>
      </c>
    </row>
    <row r="45" spans="1:4" x14ac:dyDescent="0.2">
      <c r="A45" s="54" t="s">
        <v>89</v>
      </c>
      <c r="B45" s="52" t="s">
        <v>90</v>
      </c>
      <c r="C45" s="59">
        <f>SUM(C40:C44)</f>
        <v>9.219999999999999E-2</v>
      </c>
      <c r="D45" s="59">
        <f>SUM(D40:D44)</f>
        <v>6.9600000000000009E-2</v>
      </c>
    </row>
    <row r="46" spans="1:4" x14ac:dyDescent="0.2">
      <c r="A46" s="48"/>
      <c r="B46" s="49" t="s">
        <v>91</v>
      </c>
      <c r="C46" s="56" t="s">
        <v>20</v>
      </c>
      <c r="D46" s="56" t="s">
        <v>20</v>
      </c>
    </row>
    <row r="47" spans="1:4" x14ac:dyDescent="0.2">
      <c r="A47" s="48" t="s">
        <v>92</v>
      </c>
      <c r="B47" s="52" t="s">
        <v>93</v>
      </c>
      <c r="C47" s="53">
        <f>C26*C38</f>
        <v>8.1362400000000001E-2</v>
      </c>
      <c r="D47" s="53">
        <f>D26*D38</f>
        <v>3.1718399999999994E-2</v>
      </c>
    </row>
    <row r="48" spans="1:4" ht="25.5" x14ac:dyDescent="0.2">
      <c r="A48" s="48" t="s">
        <v>94</v>
      </c>
      <c r="B48" s="60" t="s">
        <v>95</v>
      </c>
      <c r="C48" s="57">
        <f>(C26*C41)+(C24*C40)</f>
        <v>3.8488000000000003E-3</v>
      </c>
      <c r="D48" s="57">
        <f>(D26*D41)+(D24*D40)</f>
        <v>2.9023999999999999E-3</v>
      </c>
    </row>
    <row r="49" spans="1:4" x14ac:dyDescent="0.2">
      <c r="A49" s="54" t="s">
        <v>96</v>
      </c>
      <c r="B49" s="52" t="s">
        <v>97</v>
      </c>
      <c r="C49" s="59">
        <f>SUM(C47:C48)</f>
        <v>8.5211200000000001E-2</v>
      </c>
      <c r="D49" s="59">
        <f>SUM(D47:D48)</f>
        <v>3.4620799999999993E-2</v>
      </c>
    </row>
    <row r="50" spans="1:4" ht="15" thickBot="1" x14ac:dyDescent="0.25">
      <c r="A50" s="61"/>
      <c r="B50" s="62" t="s">
        <v>98</v>
      </c>
      <c r="C50" s="63">
        <f>SUM(C26,C38,C45,C49)</f>
        <v>0.82971120000000009</v>
      </c>
      <c r="D50" s="63">
        <f>SUM(D26,D38,D45,D49)</f>
        <v>0.46102080000000001</v>
      </c>
    </row>
  </sheetData>
  <mergeCells count="4">
    <mergeCell ref="B6:D6"/>
    <mergeCell ref="C10:D10"/>
    <mergeCell ref="C11:D11"/>
    <mergeCell ref="D12:E12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D9BC66C9561449B2D4AF6676B30B81" ma:contentTypeVersion="13" ma:contentTypeDescription="Crie um novo documento." ma:contentTypeScope="" ma:versionID="ba4e2983fa76a91869f8cb25df252a6c">
  <xsd:schema xmlns:xsd="http://www.w3.org/2001/XMLSchema" xmlns:xs="http://www.w3.org/2001/XMLSchema" xmlns:p="http://schemas.microsoft.com/office/2006/metadata/properties" xmlns:ns2="7eec0c2d-1134-4ad3-bdd3-b8b657f90ed9" xmlns:ns3="ca035c75-8b0a-4a23-a36b-f8c75769bd6a" targetNamespace="http://schemas.microsoft.com/office/2006/metadata/properties" ma:root="true" ma:fieldsID="77adbb6dadec84df3f3855fffc70b7f4" ns2:_="" ns3:_="">
    <xsd:import namespace="7eec0c2d-1134-4ad3-bdd3-b8b657f90ed9"/>
    <xsd:import namespace="ca035c75-8b0a-4a23-a36b-f8c75769b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c0c2d-1134-4ad3-bdd3-b8b657f90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77f4d205-3d0a-4bbf-b6b8-8f88e95f36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c75-8b0a-4a23-a36b-f8c75769bd6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b9fd960-368f-4bef-b338-41f4212214b5}" ma:internalName="TaxCatchAll" ma:showField="CatchAllData" ma:web="ca035c75-8b0a-4a23-a36b-f8c75769b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7D0000-F389-4CE0-B420-553CFDFB1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c0c2d-1134-4ad3-bdd3-b8b657f90ed9"/>
    <ds:schemaRef ds:uri="ca035c75-8b0a-4a23-a36b-f8c75769b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CE4BC-AE8D-48CF-986B-DF41390727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VI - BDI</vt:lpstr>
      <vt:lpstr>ANEXO VII - ENCARGOS SOCIAIS</vt:lpstr>
      <vt:lpstr>'ANEXO VI - BDI'!Area_de_impressao</vt:lpstr>
      <vt:lpstr>'ANEXO VII - ENCARGOS SOCIAIS'!Area_de_impressao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Rosilda Lopes Costa</cp:lastModifiedBy>
  <cp:revision>0</cp:revision>
  <cp:lastPrinted>2024-06-06T11:28:44Z</cp:lastPrinted>
  <dcterms:created xsi:type="dcterms:W3CDTF">2021-03-30T14:17:38Z</dcterms:created>
  <dcterms:modified xsi:type="dcterms:W3CDTF">2024-06-06T14:51:09Z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7bf1a-c152-4c4f-a00e-351b32103ca2_Enabled">
    <vt:lpwstr>true</vt:lpwstr>
  </property>
  <property fmtid="{D5CDD505-2E9C-101B-9397-08002B2CF9AE}" pid="3" name="MSIP_Label_2057bf1a-c152-4c4f-a00e-351b32103ca2_SetDate">
    <vt:lpwstr>2024-06-06T14:50:55Z</vt:lpwstr>
  </property>
  <property fmtid="{D5CDD505-2E9C-101B-9397-08002B2CF9AE}" pid="4" name="MSIP_Label_2057bf1a-c152-4c4f-a00e-351b32103ca2_Method">
    <vt:lpwstr>Standard</vt:lpwstr>
  </property>
  <property fmtid="{D5CDD505-2E9C-101B-9397-08002B2CF9AE}" pid="5" name="MSIP_Label_2057bf1a-c152-4c4f-a00e-351b32103ca2_Name">
    <vt:lpwstr>Público</vt:lpwstr>
  </property>
  <property fmtid="{D5CDD505-2E9C-101B-9397-08002B2CF9AE}" pid="6" name="MSIP_Label_2057bf1a-c152-4c4f-a00e-351b32103ca2_SiteId">
    <vt:lpwstr>c45ab305-6c94-4ace-b7ae-5810e4d26b68</vt:lpwstr>
  </property>
  <property fmtid="{D5CDD505-2E9C-101B-9397-08002B2CF9AE}" pid="7" name="MSIP_Label_2057bf1a-c152-4c4f-a00e-351b32103ca2_ActionId">
    <vt:lpwstr>4e391ef0-02c2-41e1-bbe5-cd2fa7a88fe0</vt:lpwstr>
  </property>
  <property fmtid="{D5CDD505-2E9C-101B-9397-08002B2CF9AE}" pid="8" name="MSIP_Label_2057bf1a-c152-4c4f-a00e-351b32103ca2_ContentBits">
    <vt:lpwstr>0</vt:lpwstr>
  </property>
</Properties>
</file>