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fiemasesisenai.sharepoint.com/sites/CILIC/Documentos Compartilhados/General/CPROS/PROCESSOS (LICITAÇÕES)/2025/SESI/DISPUTA FECHADA OBRAS/CHAMAMENTO SESI 052-2025 - DF OBRA - Const. Muro Rosario/ARQUIVOS COENG/"/>
    </mc:Choice>
  </mc:AlternateContent>
  <xr:revisionPtr revIDLastSave="190" documentId="13_ncr:1_{1732846B-255E-42D0-9757-C9CE6335C014}" xr6:coauthVersionLast="47" xr6:coauthVersionMax="47" xr10:uidLastSave="{0161255A-DE11-41F0-9648-57C86FEA81F0}"/>
  <bookViews>
    <workbookView xWindow="-120" yWindow="-120" windowWidth="29040" windowHeight="15720" xr2:uid="{00000000-000D-0000-FFFF-FFFF00000000}"/>
  </bookViews>
  <sheets>
    <sheet name="ANEXO VIII - ORÇ. SINTÉTICO" sheetId="1" r:id="rId1"/>
    <sheet name="ANEXO IX - ORÇ. ANALÍTICO" sheetId="3" r:id="rId2"/>
    <sheet name="ANEXO X - CRONOGRAMA" sheetId="2" r:id="rId3"/>
    <sheet name="ANEXO XI - ENCARGOS SOCIAIS" sheetId="5" r:id="rId4"/>
    <sheet name="ANEXO XI - E.S. SIMPLES" sheetId="6" r:id="rId5"/>
    <sheet name="ANEXO XII - BDI" sheetId="7" r:id="rId6"/>
    <sheet name="ANEXO XIII - CURVA ABC" sheetId="4" r:id="rId7"/>
    <sheet name="ANEXO XIV - MATRIZ DE RISCOS" sheetId="9" r:id="rId8"/>
    <sheet name="ANEXO XV - PRAZOS GARANTIA" sheetId="8" r:id="rId9"/>
  </sheets>
  <externalReferences>
    <externalReference r:id="rId10"/>
  </externalReferences>
  <definedNames>
    <definedName name="_xlnm.Print_Area" localSheetId="2">'ANEXO X - CRONOGRAMA'!$A$1:$F$17</definedName>
    <definedName name="_xlnm.Print_Area" localSheetId="4">'ANEXO XI - E.S. SIMPLES'!$A$1:$D$42</definedName>
    <definedName name="_xlnm.Print_Area" localSheetId="3">'ANEXO XI - ENCARGOS SOCIAIS'!$A$1:$D$42</definedName>
    <definedName name="_xlnm.Print_Area" localSheetId="5">'ANEXO XII - BDI'!$A$1:$C$39</definedName>
    <definedName name="_xlnm.Print_Area" localSheetId="7">'ANEXO XIV - MATRIZ DE RISCOS'!$A$1:$E$61</definedName>
    <definedName name="_xlnm.Print_Area" localSheetId="8">'ANEXO XV - PRAZOS GARANTIA'!$A$1:$E$29</definedName>
    <definedName name="_xlnm.Print_Titles" localSheetId="0">'[1]repeated header'!$4:$4</definedName>
    <definedName name="_xlnm.Print_Titles" localSheetId="7">'ANEXO XIV - MATRIZ DE RISCOS'!$1:$3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7" l="1"/>
  <c r="C23" i="7"/>
  <c r="C19" i="7"/>
  <c r="D37" i="6"/>
  <c r="C37" i="6"/>
  <c r="D30" i="6"/>
  <c r="C30" i="6"/>
  <c r="D18" i="6"/>
  <c r="D40" i="6" s="1"/>
  <c r="D41" i="6" s="1"/>
  <c r="C18" i="6"/>
  <c r="D37" i="5"/>
  <c r="C37" i="5"/>
  <c r="D30" i="5"/>
  <c r="C30" i="5"/>
  <c r="D18" i="5"/>
  <c r="D40" i="5" s="1"/>
  <c r="D41" i="5" s="1"/>
  <c r="C18" i="5"/>
  <c r="C38" i="7" l="1"/>
  <c r="D42" i="5"/>
  <c r="D42" i="6"/>
  <c r="C40" i="5"/>
  <c r="C41" i="5" s="1"/>
  <c r="C42" i="5" s="1"/>
  <c r="C40" i="6"/>
  <c r="C41" i="6" s="1"/>
  <c r="C42" i="6" s="1"/>
</calcChain>
</file>

<file path=xl/sharedStrings.xml><?xml version="1.0" encoding="utf-8"?>
<sst xmlns="http://schemas.openxmlformats.org/spreadsheetml/2006/main" count="3149" uniqueCount="1098">
  <si>
    <t>Obra</t>
  </si>
  <si>
    <t>Bancos</t>
  </si>
  <si>
    <t>B.D.I.</t>
  </si>
  <si>
    <t>Encargos Sociais</t>
  </si>
  <si>
    <t>MURO e FECHAMENTO LATERAL - ESCOLA SESI - ROSÁRIO - Rev01</t>
  </si>
  <si>
    <t xml:space="preserve">SINAPI - 03/2025 - Maranhão
SBC - 04/2025 - Maranhão
SICRO3 - 01/2025 - Maranhão
ORSE - 01/2025 - Sergipe
SEDOP - 02/2025 - Pará
SEINFRA - 028 - Ceará
SETOP - 01/2025 - Minas Gerais
IOPES - 01/2025 - Espírito Santo
SIURB - 01/2025 - São Paulo
SIURB INFRA - 01/2025 - São Paulo
SUDECAP - 01/2025 - Minas Gerais
CPOS/CDHU - 04/2025 - São Paulo
FDE - 01/2025 - São Paulo
AGESUL - 01/2025 - Mato Grosso do Sul
AGETOP CIVIL - 12/2024 - Goiás
AGETOP RODOVIARIA - 12/2024 - Goiás
CAEMA - 12/2019 - Maranhão
EMBASA - 01/2025 - sem_encargos
CAERN - 05/2024 - Rio Grande do Norte
COMPESA - 07/2024 - Pernambuco
EMOP - 03/2025 - Rio de Janeiro
DERPR - 10/2024 - Paraná
SCO - 03/2025 - Rio de Janeiro
</t>
  </si>
  <si>
    <t>25,0%</t>
  </si>
  <si>
    <t>Desonerado: embutido nos preços unitário dos insumos de mão de obra, de acordo com as bases.</t>
  </si>
  <si>
    <t>Orçamento Sintético</t>
  </si>
  <si>
    <t>Item</t>
  </si>
  <si>
    <t>Código</t>
  </si>
  <si>
    <t>Banco</t>
  </si>
  <si>
    <t>Descrição</t>
  </si>
  <si>
    <t>Und</t>
  </si>
  <si>
    <t>Quant.</t>
  </si>
  <si>
    <t>Valor Unit</t>
  </si>
  <si>
    <t>Valor Unit com BDI</t>
  </si>
  <si>
    <t>Total</t>
  </si>
  <si>
    <t>Peso (%)</t>
  </si>
  <si>
    <t xml:space="preserve"> 1 </t>
  </si>
  <si>
    <t xml:space="preserve">  </t>
  </si>
  <si>
    <t>SERVIÇOS PRELIMINARES</t>
  </si>
  <si>
    <t/>
  </si>
  <si>
    <t xml:space="preserve"> 1.1 </t>
  </si>
  <si>
    <t>CANTEIRO DE OBRA</t>
  </si>
  <si>
    <t xml:space="preserve"> 1.1.1 </t>
  </si>
  <si>
    <t xml:space="preserve"> 4654 </t>
  </si>
  <si>
    <t>ORSE</t>
  </si>
  <si>
    <t>Locação de container - Almoxarifado sem banheiro - 6,00 x 2,40m - Rev 02_02/2022</t>
  </si>
  <si>
    <t>mês</t>
  </si>
  <si>
    <t xml:space="preserve"> 1.1.2 </t>
  </si>
  <si>
    <t xml:space="preserve"> 73847/005 </t>
  </si>
  <si>
    <t>SINAPI</t>
  </si>
  <si>
    <t>ALUGUEL CONTAINER/SANIT C/7 VASOS/1 LAVAT/1 MIC LARG=2,20M            COMPR=6,20M ALT=2,50M CHAPA ACO NERV TRAPEZ FORRO C/ISOL              TERMO-ACUST CHASSIS REFORC PISO COMPENS NAVAL INCL INST ELET          /HIDRO-SANIT EXCL TRANSP/CARGA/DESCARGA</t>
  </si>
  <si>
    <t>MES</t>
  </si>
  <si>
    <t xml:space="preserve"> 1.1.3 </t>
  </si>
  <si>
    <t xml:space="preserve"> ED-16351 </t>
  </si>
  <si>
    <t>SETOP</t>
  </si>
  <si>
    <t>LOCAÇÃO DE CONTAINER COM ISOLAMENTO TÉRMICO, TIPO 4, PARA REFEITÓRIO DE OBRA, COM MEDIDAS REFERENCIAIS DE (6) METROS COMPRIMENTO, (2,3) METROS LARGURA E (2,5) METROS ALTURA ÚTIL INTERNA, INCLUSIVE LIGAÇÕES ELÉTRICAS INTERNAS, EXCLUSIVE MOBILIZAÇÃO/DESMOBILIZAÇÃO E LIGAÇÕES PROVISÓRIAS EXTERNAS</t>
  </si>
  <si>
    <t xml:space="preserve"> 1.1.4 </t>
  </si>
  <si>
    <t xml:space="preserve"> 73847/001 </t>
  </si>
  <si>
    <t>ALUGUEL CONTAINER/ESCRIT INCL INST ELET LARG=2,20 COMP=6,20M          ALT=2,50M CHAPA ACO C/NERV TRAPEZ FORRO C/ISOL TERMO/ACUSTICO         CHASSIS REFORC PISO COMPENS NAVAL EXC TRANSP/CARGA/DESCARGA</t>
  </si>
  <si>
    <t xml:space="preserve"> 1.1.5 </t>
  </si>
  <si>
    <t xml:space="preserve"> 018504 </t>
  </si>
  <si>
    <t>SBC</t>
  </si>
  <si>
    <t>ALUGUEL MENSAL ANDAIME TUBULAR ATE ALTURA 3,0 METROS. 4 torres</t>
  </si>
  <si>
    <t xml:space="preserve"> 1.1.6 </t>
  </si>
  <si>
    <t xml:space="preserve"> 73859/002 </t>
  </si>
  <si>
    <t>CAPINA E LIMPEZA MANUAL DE TERRENO</t>
  </si>
  <si>
    <t>m²</t>
  </si>
  <si>
    <t xml:space="preserve"> 1.2 </t>
  </si>
  <si>
    <t>TAXAS</t>
  </si>
  <si>
    <t xml:space="preserve"> 1.2.1 </t>
  </si>
  <si>
    <t xml:space="preserve"> 0003 </t>
  </si>
  <si>
    <t>Próprio</t>
  </si>
  <si>
    <t>TAXA DE ANOTAÇÃO DE RESPONSABILIDADE TÉCNICA</t>
  </si>
  <si>
    <t>UND</t>
  </si>
  <si>
    <t xml:space="preserve"> 2 </t>
  </si>
  <si>
    <t>ADMINISTRAÇÃO LOCAL</t>
  </si>
  <si>
    <t xml:space="preserve"> 2.1 </t>
  </si>
  <si>
    <t xml:space="preserve"> ADMLOCAL_1 </t>
  </si>
  <si>
    <t>ADMINISTRAÇÃO LOCAL DA OBRA</t>
  </si>
  <si>
    <t xml:space="preserve"> 3 </t>
  </si>
  <si>
    <t>MURO DO FUNDO</t>
  </si>
  <si>
    <t xml:space="preserve"> 3.1 </t>
  </si>
  <si>
    <t xml:space="preserve"> 05.038.0001-A </t>
  </si>
  <si>
    <t>EMOP</t>
  </si>
  <si>
    <t>MURO DE CONCRETO PRE-MOLDADO COM 2,0 M DE ALTURA,ESPESSURA D E 3 A 4CM,COM MONTANTES ESPACADOS DE 1,50M,INCLUSIVE ESCAVAC AO,REATERRO E FUNDACOES EM CONCRETO 3%- DESGASTE DE FERRAMENTAS E EPI</t>
  </si>
  <si>
    <t>M</t>
  </si>
  <si>
    <t xml:space="preserve"> 3.2 </t>
  </si>
  <si>
    <t xml:space="preserve"> 95626 </t>
  </si>
  <si>
    <t>APLICAÇÃO MANUAL DE TINTA LÁTEX ACRÍLICA EM PAREDE EXTERNAS DE CASAS, DUAS DEMÃOS. AF_03/2024</t>
  </si>
  <si>
    <t xml:space="preserve"> 4 </t>
  </si>
  <si>
    <t>FECHAMENTO LATERAL</t>
  </si>
  <si>
    <t xml:space="preserve"> 4.1 </t>
  </si>
  <si>
    <t>FUNDAÇÕES</t>
  </si>
  <si>
    <t xml:space="preserve"> 4.1.1 </t>
  </si>
  <si>
    <t xml:space="preserve"> 93358 </t>
  </si>
  <si>
    <t>ESCAVAÇÃO MANUAL DE VALA. AF_09/2024</t>
  </si>
  <si>
    <t>m³</t>
  </si>
  <si>
    <t xml:space="preserve"> 4.1.2 </t>
  </si>
  <si>
    <t xml:space="preserve"> 104919 </t>
  </si>
  <si>
    <t>ARMAÇÃO DE SAPATA ISOLADA, VIGA BALDRAME E SAPATA CORRIDA UTILIZANDO AÇO CA-50 DE 10 MM - MONTAGEM. AF_01/2024</t>
  </si>
  <si>
    <t>KG</t>
  </si>
  <si>
    <t xml:space="preserve"> 4.1.3 </t>
  </si>
  <si>
    <t xml:space="preserve"> 94972 </t>
  </si>
  <si>
    <t>CONCRETO FCK = 30MPA, TRAÇO 1:2,1:2,5 (EM MASSA SECA DE CIMENTO/ AREIA MÉDIA/ BRITA 1) - PREPARO MECÂNICO COM BETONEIRA 600 L. AF_05/2021</t>
  </si>
  <si>
    <t xml:space="preserve"> 4.2 </t>
  </si>
  <si>
    <t>ALVENARIA</t>
  </si>
  <si>
    <t xml:space="preserve"> 4.2.1 </t>
  </si>
  <si>
    <t xml:space="preserve"> 103364 </t>
  </si>
  <si>
    <t>ALVENARIA DE VEDAÇÃO DE BLOCOS CERÂMICOS FURADOS NA HORIZONTAL DE 9X19X39 CM (ESPESSURA 9 CM) E ARGAMASSA DE ASSENTAMENTO COM PREPARO EM BETONEIRA. AF_12/2021</t>
  </si>
  <si>
    <t xml:space="preserve"> 4.2.2 </t>
  </si>
  <si>
    <t xml:space="preserve"> 87893 </t>
  </si>
  <si>
    <t>CHAPISCO APLICADO EM ALVENARIA (SEM PRESENÇA DE VÃOS) E ESTRUTURAS DE CONCRETO DE FACHADA, COM COLHER DE PEDREIRO.  ARGAMASSA TRAÇO 1:3 COM PREPARO MANUAL. AF_10/2022</t>
  </si>
  <si>
    <t xml:space="preserve"> 4.2.3 </t>
  </si>
  <si>
    <t xml:space="preserve"> 104233 </t>
  </si>
  <si>
    <t>EMBOÇO OU MASSA ÚNICA EM ARGAMASSA TRAÇO 1:2:8, PREPARO MECÂNICA COM BETONEIRA 400 L, APLICADA MANUALMENTE EM PANOS DE FACHADA SEM PRESENÇA DE VÃOS, ESPESSURA DE 25 MM, ACESSO POR ANDAIME. AF_08/2022</t>
  </si>
  <si>
    <t xml:space="preserve"> 4.3 </t>
  </si>
  <si>
    <t>REVESTIMENTOS</t>
  </si>
  <si>
    <t xml:space="preserve"> 4.3.1 </t>
  </si>
  <si>
    <t xml:space="preserve"> 7607 </t>
  </si>
  <si>
    <t>Revestimento cerâmico para parede, 10 x 10 cm, Tecnogres, linha Brilhante, ref. BR10070 ou similar, aplicado com argamassa industrializada ac-iii, rejuntado, exclusive regularização de base ou emboço - Rev 04</t>
  </si>
  <si>
    <t xml:space="preserve"> 4.4 </t>
  </si>
  <si>
    <t>ESQUADRIAS</t>
  </si>
  <si>
    <t xml:space="preserve"> 4.4.1 </t>
  </si>
  <si>
    <t xml:space="preserve"> 101965 </t>
  </si>
  <si>
    <t>PEITORIL LINEAR EM GRANITO OU MÁRMORE, L = 15CM, COMPRIMENTO DE ATÉ 2M, ASSENTADO COM ARGAMASSA 1:6 COM ADITIVO. AF_11/2020</t>
  </si>
  <si>
    <t xml:space="preserve"> 4.4.2 </t>
  </si>
  <si>
    <t xml:space="preserve"> 94573 </t>
  </si>
  <si>
    <t>JANELA DE ALUMÍNIO DE CORRER COM 4 FOLHAS PARA VIDROS, COM VIDROS, BATENTE E FERRAGENS, EXCLUSIVE ACABAMENTO, ALIZAR E CONTRAMARCO, FIXAÇÃO COM PARAFUSO. FORNECIMENTO E INSTALAÇÃO. AF_11/2024</t>
  </si>
  <si>
    <t xml:space="preserve"> 4.4.3 </t>
  </si>
  <si>
    <t xml:space="preserve"> 180506 </t>
  </si>
  <si>
    <t>AGETOP CIVIL</t>
  </si>
  <si>
    <t>PORTA DE CORRER DE 04 FOLHAS EM VIDRO (DUAS FIXAS E DUAS MÓVEIS)PF-6 C/ FERRAGENS. MEDIDAS  C=7,85 E H=3,00</t>
  </si>
  <si>
    <t xml:space="preserve"> 4.4.4 </t>
  </si>
  <si>
    <t xml:space="preserve"> 28.20.600 </t>
  </si>
  <si>
    <t>CPOS/CDHU</t>
  </si>
  <si>
    <t>FECHADURA DE CENTRO COM CILINDRO PARA PORTA EM VIDRO TEMPERADO</t>
  </si>
  <si>
    <t>un</t>
  </si>
  <si>
    <t xml:space="preserve"> 4.4.5 </t>
  </si>
  <si>
    <t xml:space="preserve"> 28.20.655 </t>
  </si>
  <si>
    <t>PUXADOR DUPLO EM AÇO INOXIDÁVEL DE 300 MM, PARA PORTA</t>
  </si>
  <si>
    <t>UN</t>
  </si>
  <si>
    <t xml:space="preserve"> 5 </t>
  </si>
  <si>
    <t>RECUPERAÇÃO DA PISTA DE COOPER E DRENAGEM</t>
  </si>
  <si>
    <t xml:space="preserve"> 5.1 </t>
  </si>
  <si>
    <t xml:space="preserve"> 94994 </t>
  </si>
  <si>
    <t>EXECUÇÃO DE PASSEIO (CALÇADA) OU PISO DE CONCRETO COM CONCRETO MOLDADO IN LOCO, FEITO EM OBRA, ACABAMENTO CONVENCIONAL, ESPESSURA 8 CM, ARMADO. AF_08/2022</t>
  </si>
  <si>
    <t xml:space="preserve"> 5.2 </t>
  </si>
  <si>
    <t xml:space="preserve"> 102491 </t>
  </si>
  <si>
    <t>PINTURA DE PISO COM TINTA ACRÍLICA, APLICAÇÃO MANUAL, 2 DEMÃOS, INCLUSO FUNDO PREPARADOR. AF_05/2021</t>
  </si>
  <si>
    <t xml:space="preserve"> 5.3 </t>
  </si>
  <si>
    <t xml:space="preserve"> 5.4 </t>
  </si>
  <si>
    <t xml:space="preserve"> 89512 </t>
  </si>
  <si>
    <t>TUBO PVC, SÉRIE R, ÁGUA PLUVIAL, DN 100 MM, FORNECIDO E INSTALADO EM RAMAL DE ENCAMINHAMENTO. AF_06/2022</t>
  </si>
  <si>
    <t xml:space="preserve"> 5.5 </t>
  </si>
  <si>
    <t xml:space="preserve"> 99255 </t>
  </si>
  <si>
    <t>CAIXA ENTERRADA HIDRÁULICA RETANGULAR EM ALVENARIA COM TIJOLOS CERÂMICOS MACIÇOS, DIMENSÕES INTERNAS: 0,8X0,8X0,6 M PARA REDE DE DRENAGEM. AF_12/2020</t>
  </si>
  <si>
    <t xml:space="preserve"> 5.6 </t>
  </si>
  <si>
    <t xml:space="preserve"> C4586 </t>
  </si>
  <si>
    <t>SEINFRA</t>
  </si>
  <si>
    <t>GEOTÊXTIL NÃO-TECIDO 100% POLIÉSTER COM RESISTÊNCIA A TRAÇÃO LONGITUDINAL MÍNIMA DE 10 kN/m (BIDIM RT-10 OU SIMILAR)</t>
  </si>
  <si>
    <t xml:space="preserve"> 6 </t>
  </si>
  <si>
    <t>ESTAÇÃO ELEVATÓRIA</t>
  </si>
  <si>
    <t xml:space="preserve"> 6.1 </t>
  </si>
  <si>
    <t xml:space="preserve"> 180304 </t>
  </si>
  <si>
    <t>IOPES</t>
  </si>
  <si>
    <t>Bomba centrifuga trifásica 2CV</t>
  </si>
  <si>
    <t>und</t>
  </si>
  <si>
    <t xml:space="preserve"> 6.2 </t>
  </si>
  <si>
    <t xml:space="preserve"> 90695 </t>
  </si>
  <si>
    <t>TUBO DE PVC PARA REDE COLETORA DE ESGOTO DE PAREDE MACIÇA, DN 150 MM, JUNTA ELÁSTICA  - FORNECIMENTO E ASSENTAMENTO. AF_01/2021</t>
  </si>
  <si>
    <t xml:space="preserve"> 6.3 </t>
  </si>
  <si>
    <t xml:space="preserve"> 053040 </t>
  </si>
  <si>
    <t>CAIXA PASSAGEM-ALVENARIA TIJOLOS-1,70x1,70m-H=1,5m-PAREDE 10cm</t>
  </si>
  <si>
    <t xml:space="preserve"> 7 </t>
  </si>
  <si>
    <t>LIMPEZA DE OBRA</t>
  </si>
  <si>
    <t xml:space="preserve"> 7.1 </t>
  </si>
  <si>
    <t xml:space="preserve"> 9537 </t>
  </si>
  <si>
    <t>LIMPEZA FINAL DA OBRA</t>
  </si>
  <si>
    <t xml:space="preserve"> 7.2 </t>
  </si>
  <si>
    <t xml:space="preserve"> 95875 </t>
  </si>
  <si>
    <t>TRANSPORTE COM CAMINHÃO BASCULANTE DE 10 M³, EM VIA URBANA PAVIMENTADA, DMT ATÉ 30 KM (UNIDADE: M3XKM). AF_07/2020</t>
  </si>
  <si>
    <t>M3XKM</t>
  </si>
  <si>
    <t>Total sem BDI</t>
  </si>
  <si>
    <t>Total do BDI</t>
  </si>
  <si>
    <t>Total Geral</t>
  </si>
  <si>
    <t>_______________________________________________________________
Luís Roberto
Setor de Engenharia</t>
  </si>
  <si>
    <t>332.359,81</t>
  </si>
  <si>
    <t>309.479,38</t>
  </si>
  <si>
    <t>177.418,65</t>
  </si>
  <si>
    <t>Custo Acumulado</t>
  </si>
  <si>
    <t>100,0%</t>
  </si>
  <si>
    <t>93,12%</t>
  </si>
  <si>
    <t>53,38%</t>
  </si>
  <si>
    <t>Porcentagem Acumulado</t>
  </si>
  <si>
    <t>22.880,42</t>
  </si>
  <si>
    <t>132.060,73</t>
  </si>
  <si>
    <t>Custo</t>
  </si>
  <si>
    <t>6,88%</t>
  </si>
  <si>
    <t>39,73%</t>
  </si>
  <si>
    <t>Porcentagem</t>
  </si>
  <si>
    <t>50,00%
5.916,45</t>
  </si>
  <si>
    <t>100,00%
11.832,90</t>
  </si>
  <si>
    <t>30,00%
5.997,87</t>
  </si>
  <si>
    <t>70,00%
13.995,04</t>
  </si>
  <si>
    <t>100,00%
19.992,91</t>
  </si>
  <si>
    <t>40,00%
19.581,33</t>
  </si>
  <si>
    <t>60,00%
29.372,00</t>
  </si>
  <si>
    <t>100,00%
48.953,33</t>
  </si>
  <si>
    <t>40,00%
57.033,38</t>
  </si>
  <si>
    <t>60,00%
85.550,07</t>
  </si>
  <si>
    <t>100,00%
142.583,45</t>
  </si>
  <si>
    <t>10,00%
6.801,17</t>
  </si>
  <si>
    <t>40,00%
27.204,68</t>
  </si>
  <si>
    <t>50,00%
34.005,85</t>
  </si>
  <si>
    <t>100,00%
68.011,69</t>
  </si>
  <si>
    <t>20,00%
4.164,93</t>
  </si>
  <si>
    <t>40,00%
8.329,86</t>
  </si>
  <si>
    <t>100,00%
20.824,65</t>
  </si>
  <si>
    <t>100,00%
20.160,88</t>
  </si>
  <si>
    <t>90 DIAS</t>
  </si>
  <si>
    <t>60 DIAS</t>
  </si>
  <si>
    <t>30 DIAS</t>
  </si>
  <si>
    <t>Total Por Etapa</t>
  </si>
  <si>
    <t>Cronograma Físico e Financeiro</t>
  </si>
  <si>
    <t>Preço Total =&gt;</t>
  </si>
  <si>
    <t>1.409,00</t>
  </si>
  <si>
    <t>Quant. =&gt;</t>
  </si>
  <si>
    <t>Valor com BDI =&gt;</t>
  </si>
  <si>
    <t>Valor do BDI =&gt;</t>
  </si>
  <si>
    <t>MO com LS =&gt;</t>
  </si>
  <si>
    <t>LS =&gt;</t>
  </si>
  <si>
    <t>MO sem LS =&gt;</t>
  </si>
  <si>
    <t>CHP</t>
  </si>
  <si>
    <t>Custos Horários Produtivo e Improdutivo dos Equipamentos</t>
  </si>
  <si>
    <t>CAMINHÃO BASCULANTE 10 M3, TRUCADO CABINE SIMPLES, PESO BRUTO TOTAL 23.000 KG, CARGA ÚTIL MÁXIMA 15.935 KG, DISTÂNCIA ENTRE EIXOS 4,80 M, POTÊNCIA 230 CV INCLUSIVE CAÇAMBA METÁLICA - CHP DIURNO. AF_06/2014</t>
  </si>
  <si>
    <t xml:space="preserve"> 91386 </t>
  </si>
  <si>
    <t>Composição Auxiliar</t>
  </si>
  <si>
    <t>CHI</t>
  </si>
  <si>
    <t>CAMINHÃO BASCULANTE 10 M3, TRUCADO CABINE SIMPLES, PESO BRUTO TOTAL 23.000 KG, CARGA ÚTIL MÁXIMA 15.935 KG, DISTÂNCIA ENTRE EIXOS 4,80 M, POTÊNCIA 230 CV INCLUSIVE CAÇAMBA METÁLICA - CHI DIURNO. AF_06/2014</t>
  </si>
  <si>
    <t xml:space="preserve"> 91387 </t>
  </si>
  <si>
    <t>Transporte, Carga e Descarga de Materiais</t>
  </si>
  <si>
    <t>Composição</t>
  </si>
  <si>
    <t>Porcent.</t>
  </si>
  <si>
    <t>Tipo</t>
  </si>
  <si>
    <t>1.389,21</t>
  </si>
  <si>
    <t>L</t>
  </si>
  <si>
    <t>Material</t>
  </si>
  <si>
    <t>ACIDO CLORIDRICO / ACIDO MURIATICO, DILUICAO 10% A 12% PARA USO EM LIMPEZA</t>
  </si>
  <si>
    <t xml:space="preserve"> 00000003 </t>
  </si>
  <si>
    <t>Insumo</t>
  </si>
  <si>
    <t>H</t>
  </si>
  <si>
    <t>Livro SINAPI: Cálculos e Parâmetros</t>
  </si>
  <si>
    <t>SERVENTE COM ENCARGOS COMPLEMENTARES</t>
  </si>
  <si>
    <t xml:space="preserve"> 88316 </t>
  </si>
  <si>
    <t>SEDI - SERVIÇOS DIVERSOS</t>
  </si>
  <si>
    <t>1,00</t>
  </si>
  <si>
    <t>ARAME RECOZIDO ISGW #16 (0,032kg/m) (55 AMARRAS/pm3)</t>
  </si>
  <si>
    <t xml:space="preserve"> 000400 </t>
  </si>
  <si>
    <t>ACO CA 50 6,3mm (1/4") (0,248 kg/m)</t>
  </si>
  <si>
    <t xml:space="preserve"> 000779 </t>
  </si>
  <si>
    <t>Mão de Obra</t>
  </si>
  <si>
    <t>SERVENTE</t>
  </si>
  <si>
    <t xml:space="preserve"> 099900 </t>
  </si>
  <si>
    <t>AREIA GROSSA LAVADA</t>
  </si>
  <si>
    <t xml:space="preserve"> 000100 </t>
  </si>
  <si>
    <t>PEDREIRO</t>
  </si>
  <si>
    <t xml:space="preserve"> 099050 </t>
  </si>
  <si>
    <t>TAMPAO FERRO FUNDIDO DIAMETRO 60cm</t>
  </si>
  <si>
    <t xml:space="preserve"> 077217 </t>
  </si>
  <si>
    <t>TIJOLO CERAMICO MACICO RECOSIDO 6,0 x 9 x 19cm (UNIDADE)</t>
  </si>
  <si>
    <t xml:space="preserve"> 001900 </t>
  </si>
  <si>
    <t>PEDRA BRITADA #1 E 2</t>
  </si>
  <si>
    <t xml:space="preserve"> 000200 </t>
  </si>
  <si>
    <t>CIMENTO PORTLAND CP III 32RS NBR 11578 (quilo)</t>
  </si>
  <si>
    <t xml:space="preserve"> 000050 </t>
  </si>
  <si>
    <t>INSTALACOES HIDRAULICAS - ESGOTO</t>
  </si>
  <si>
    <t>150,00</t>
  </si>
  <si>
    <t>PASTA LUBRIFICANTE PARA TUBOS E CONEXOES COM JUNTA ELASTICA, EMBALAGEM DE *400* GR (USO EM PVC, ACO, POLIETILENO E OUTROS)</t>
  </si>
  <si>
    <t xml:space="preserve"> 00020078 </t>
  </si>
  <si>
    <t>TUBO COLETOR DE ESGOTO, PVC, JEI, DN 150 MM (NBR 7362)</t>
  </si>
  <si>
    <t xml:space="preserve"> 00041936 </t>
  </si>
  <si>
    <t>ASSENTADOR DE TUBOS COM ENCARGOS COMPLEMENTARES</t>
  </si>
  <si>
    <t xml:space="preserve"> 88246 </t>
  </si>
  <si>
    <t>Assentamento de Tubos de Esgoto em PVC e PEAD</t>
  </si>
  <si>
    <t>AJUDANTE (AJUDANTE PRATICO - SINDUSCON) (LABOR)</t>
  </si>
  <si>
    <t xml:space="preserve"> 010101 </t>
  </si>
  <si>
    <t>BOMBA CENTRIFUGA TRIFASICA 2 CV - CAM W14</t>
  </si>
  <si>
    <t xml:space="preserve"> 047566 </t>
  </si>
  <si>
    <t>FITA DE VEDACAO 18MM X 50M</t>
  </si>
  <si>
    <t xml:space="preserve"> 069512 </t>
  </si>
  <si>
    <t>ELETRICISTA (OFICIAL - SINDUSCON) (LABOR)</t>
  </si>
  <si>
    <t xml:space="preserve"> 010115 </t>
  </si>
  <si>
    <t>BOMBAS</t>
  </si>
  <si>
    <t>25,00</t>
  </si>
  <si>
    <t xml:space="preserve"> I2543 </t>
  </si>
  <si>
    <t xml:space="preserve"> I2391 </t>
  </si>
  <si>
    <t xml:space="preserve"> I8570 </t>
  </si>
  <si>
    <t>4,00</t>
  </si>
  <si>
    <t>TABUA NAO APARELHADA *2,5 X 20* CM, EM MACARANDUBA/MASSARANDUBA, ANGELIM OU EQUIVALENTE DA REGIAO - BRUTA</t>
  </si>
  <si>
    <t xml:space="preserve"> 00006193 </t>
  </si>
  <si>
    <t>SARRAFO *2,5 X 7,5* CM EM PINUS, MISTA OU EQUIVALENTE DA REGIAO - BRUTA</t>
  </si>
  <si>
    <t xml:space="preserve"> 00004517 </t>
  </si>
  <si>
    <t>PONTALETE *7,5 X 7,5* CM EM PINUS, MISTA OU EQUIVALENTE DA REGIAO - BRUTA</t>
  </si>
  <si>
    <t xml:space="preserve"> 00004491 </t>
  </si>
  <si>
    <t>PREGO DE ACO POLIDO COM CABECA 17 X 27 (2 1/2 X 11)</t>
  </si>
  <si>
    <t xml:space="preserve"> 00005069 </t>
  </si>
  <si>
    <t>DESMOLDANTE PROTETOR PARA FORMAS DE MADEIRA, DE BASE OLEOSA EMULSIONADA EM AGUA</t>
  </si>
  <si>
    <t xml:space="preserve"> 00002692 </t>
  </si>
  <si>
    <t>TIJOLO CERAMICO MACICO COMUM DE *5 X 10 X 20* CM (L X A X C)</t>
  </si>
  <si>
    <t xml:space="preserve"> 00007258 </t>
  </si>
  <si>
    <t>Produção de Concreto</t>
  </si>
  <si>
    <t>CONCRETO FCK = 20MPA, TRAÇO 1:2,7:3 (EM MASSA SECA DE CIMENTO/ AREIA MÉDIA/ BRITA 1) - PREPARO MECÂNICO COM BETONEIRA 600 L. AF_05/2021</t>
  </si>
  <si>
    <t xml:space="preserve"> 94970 </t>
  </si>
  <si>
    <t>RETROESCAVADEIRA SOBRE RODAS COM CARREGADEIRA, TRAÇÃO 4X4, POTÊNCIA LÍQ. 88 HP, CAÇAMBA CARREG. CAP. MÍN. 1 M3, CAÇAMBA RETRO CAP. 0,26 M3, PESO OPERACIONAL MÍN. 6.674 KG, PROFUNDIDADE ESCAVAÇÃO MÁX. 4,37 M - CHP DIURNO. AF_06/2014</t>
  </si>
  <si>
    <t xml:space="preserve"> 5678 </t>
  </si>
  <si>
    <t>Argamassas</t>
  </si>
  <si>
    <t>ARGAMASSA TRAÇO 1:4 (EM VOLUME DE CIMENTO E AREIA GROSSA ÚMIDA) PARA CHAPISCO CONVENCIONAL, PREPARO MECÂNICO COM BETONEIRA 400 L. AF_08/2019</t>
  </si>
  <si>
    <t xml:space="preserve"> 87316 </t>
  </si>
  <si>
    <t>Escoramento e Preparo de Fundo de Valas</t>
  </si>
  <si>
    <t>PREPARO DE FUNDO DE VALA COM LARGURA MENOR QUE 1,5 M (ACERTO DO SOLO NATURAL). AF_08/2020</t>
  </si>
  <si>
    <t xml:space="preserve"> 101616 </t>
  </si>
  <si>
    <t>ARGAMASSA TRAÇO 1:3 (EM VOLUME DE CIMENTO E AREIA MÉDIA ÚMIDA), PREPARO MECÂNICO COM BETONEIRA 400 L. AF_08/2019</t>
  </si>
  <si>
    <t xml:space="preserve"> 88628 </t>
  </si>
  <si>
    <t>RETROESCAVADEIRA SOBRE RODAS COM CARREGADEIRA, TRAÇÃO 4X4, POTÊNCIA LÍQ. 88 HP, CAÇAMBA CARREG. CAP. MÍN. 1 M3, CAÇAMBA RETRO CAP. 0,26 M3, PESO OPERACIONAL MÍN. 6.674 KG, PROFUNDIDADE ESCAVAÇÃO MÁX. 4,37 M - CHI DIURNO. AF_06/2014</t>
  </si>
  <si>
    <t xml:space="preserve"> 5679 </t>
  </si>
  <si>
    <t>PEDREIRO COM ENCARGOS COMPLEMENTARES</t>
  </si>
  <si>
    <t xml:space="preserve"> 88309 </t>
  </si>
  <si>
    <t>Estruturas Pré-Fabricadas e Pré-Moldadas</t>
  </si>
  <si>
    <t>PEÇA RETANGULAR PRÉ-MOLDADA, VOLUME DE CONCRETO DE 30 A 100 LITROS, TAXA DE AÇO APROXIMADA DE 30KG/M³. AF_03/2024</t>
  </si>
  <si>
    <t xml:space="preserve"> 97735 </t>
  </si>
  <si>
    <t>Caixas Enterradas</t>
  </si>
  <si>
    <t>50,00</t>
  </si>
  <si>
    <t>TUBO PVC, SERIE R, DN 100 MM, PARA ESGOTO OU AGUAS PLUVIAIS PREDIAL (NBR 5688)</t>
  </si>
  <si>
    <t xml:space="preserve"> 00009841 </t>
  </si>
  <si>
    <t>LIXA D'AGUA EM FOLHA, COR PRETA, GRAO 100</t>
  </si>
  <si>
    <t xml:space="preserve"> 00038383 </t>
  </si>
  <si>
    <t>ENCANADOR OU BOMBEIRO HIDRÁULICO COM ENCARGOS COMPLEMENTARES</t>
  </si>
  <si>
    <t xml:space="preserve"> 88267 </t>
  </si>
  <si>
    <t>AUXILIAR DE ENCANADOR OU BOMBEIRO HIDRÁULICO COM ENCARGOS COMPLEMENTARES</t>
  </si>
  <si>
    <t xml:space="preserve"> 88248 </t>
  </si>
  <si>
    <t>Instalações Prediais de Águas Pluviais - Tubos, Conexões, Caixas e Ralos</t>
  </si>
  <si>
    <t>5,00</t>
  </si>
  <si>
    <t>Escavação de Valas</t>
  </si>
  <si>
    <t>1.200,00</t>
  </si>
  <si>
    <t>TINTA ACRILICA PREMIUM PARA PISO</t>
  </si>
  <si>
    <t xml:space="preserve"> 00007348 </t>
  </si>
  <si>
    <t>SELADOR ACRILICO OPACO PREMIUM INTERIOR/EXTERIOR</t>
  </si>
  <si>
    <t xml:space="preserve"> 00006085 </t>
  </si>
  <si>
    <t>FITA CREPE ROLO DE *25* MM X 50 M</t>
  </si>
  <si>
    <t xml:space="preserve"> 00012815 </t>
  </si>
  <si>
    <t>PINTOR COM ENCARGOS COMPLEMENTARES</t>
  </si>
  <si>
    <t xml:space="preserve"> 88310 </t>
  </si>
  <si>
    <t>Pintura para Pisos e para Sinalização Horizontal e Vertical</t>
  </si>
  <si>
    <t>PREGO DE ACO POLIDO COM CABECA 17 X 21 (2 X 11)</t>
  </si>
  <si>
    <t xml:space="preserve"> 00005068 </t>
  </si>
  <si>
    <t>SARRAFO *2,5 X 10* CM EM PINUS, MISTA OU EQUIVALENTE DA REGIAO - BRUTA</t>
  </si>
  <si>
    <t xml:space="preserve"> 00004509 </t>
  </si>
  <si>
    <t>TELA DE ACO SOLDADA NERVURADA, CA-60, Q-196, (3,11 KG/M2), DIAMETRO DO FIO = 5,0 MM, LARGURA = 2,45 M, ESPACAMENTO DA MALHA = 10 X 10 CM</t>
  </si>
  <si>
    <t xml:space="preserve"> 00007156 </t>
  </si>
  <si>
    <t>CARPINTEIRO DE FORMAS COM ENCARGOS COMPLEMENTARES</t>
  </si>
  <si>
    <t xml:space="preserve"> 88262 </t>
  </si>
  <si>
    <t>CONCRETO FCK = 20MPA, TRAÇO 1:2,7:3 (EM MASSA SECA DE CIMENTO/ AREIA MÉDIA/ BRITA 1) - PREPARO MECÂNICO COM BETONEIRA 400 L. AF_05/2021</t>
  </si>
  <si>
    <t xml:space="preserve"> 94964 </t>
  </si>
  <si>
    <t>Passeios de Concreto</t>
  </si>
  <si>
    <t>Ajudante serralheiro</t>
  </si>
  <si>
    <t xml:space="preserve"> B.01.000.010145 </t>
  </si>
  <si>
    <t>Puxador duplo tubular em aço inoxidável, com duas fixações, dimensões 300mm entre furos, ref. Dorma ou equivalente</t>
  </si>
  <si>
    <t xml:space="preserve"> H.08.000.031712 </t>
  </si>
  <si>
    <t>Serralheiro</t>
  </si>
  <si>
    <t xml:space="preserve"> B.01.000.010144 </t>
  </si>
  <si>
    <t>Fechadura de centro com cilindro, para porta externa em vidro temperado, ref. SM 1050-E linha Glas da Dorma ou equivalente</t>
  </si>
  <si>
    <t xml:space="preserve"> H.08.000.031650 </t>
  </si>
  <si>
    <t>23,55</t>
  </si>
  <si>
    <t>Kg</t>
  </si>
  <si>
    <t>CIMENTO PORTLAND CPII-32</t>
  </si>
  <si>
    <t xml:space="preserve"> 1215 </t>
  </si>
  <si>
    <t>AREIA MÉDIA</t>
  </si>
  <si>
    <t xml:space="preserve"> 0104 </t>
  </si>
  <si>
    <t>RODÍZIO SIMPLES 1 1/4" COM PINO</t>
  </si>
  <si>
    <t xml:space="preserve"> 2813 </t>
  </si>
  <si>
    <t>DISCO DE CORTE DIAM. 5/8"- 10"</t>
  </si>
  <si>
    <t xml:space="preserve"> 1334 </t>
  </si>
  <si>
    <t>ELETRODO 2.5 OK</t>
  </si>
  <si>
    <t xml:space="preserve"> 2246 </t>
  </si>
  <si>
    <t>FABRICAÇÃO / MONTAGEM</t>
  </si>
  <si>
    <t xml:space="preserve"> 2931 </t>
  </si>
  <si>
    <t>CHAPA PERFILADA Nº 18</t>
  </si>
  <si>
    <t xml:space="preserve"> 2372 </t>
  </si>
  <si>
    <t>MASSA PLASTICA</t>
  </si>
  <si>
    <t xml:space="preserve"> 2417 </t>
  </si>
  <si>
    <t>FECHADURA PARA PORTA CORRER (BICO PAPAGAIO) REF.: 1222 LAFONTE/1065-E30 IMAB OU EQUIVALENTE</t>
  </si>
  <si>
    <t xml:space="preserve"> 1380 </t>
  </si>
  <si>
    <t>LIXA PARA FERRO Nº 100</t>
  </si>
  <si>
    <t xml:space="preserve"> 1672 </t>
  </si>
  <si>
    <t xml:space="preserve"> 0005 </t>
  </si>
  <si>
    <t xml:space="preserve"> 0004 </t>
  </si>
  <si>
    <t>PUXADOR TIPO ALÇA FERRO CROMADO 10CM PARA PORTA DE CORRER</t>
  </si>
  <si>
    <t xml:space="preserve"> 2815 </t>
  </si>
  <si>
    <t>DISCO DE DESBASTE 7/8" PARA CONCRETO/FERRO (1/4" X 7")</t>
  </si>
  <si>
    <t xml:space="preserve"> 1264 </t>
  </si>
  <si>
    <t>ROLDANA EM FERRO 1 1/2" PARA PORTA DE CORRER</t>
  </si>
  <si>
    <t xml:space="preserve"> 2820 </t>
  </si>
  <si>
    <t>117,38</t>
  </si>
  <si>
    <t>PARAFUSO DE ACO ZINCADO COM ROSCA SOBERBA, CABECA CHATA E FENDA SIMPLES, DIAMETRO 4,2 MM, COMPRIMENTO * 32 * MM</t>
  </si>
  <si>
    <t xml:space="preserve"> 00004377 </t>
  </si>
  <si>
    <t>JANELA DE CORRER, EM ALUMINIO PERFIL 25, 120 X 150 CM (A X L), 4 FLS, BANDEIRA COM BASCULA, ACABAMENTO BRANCO OU BRILHANTE, BATENTE/REQUADRO DE 6 A 14 CM, COM VIDRO 4 MM, SEM GUARNICAO/ALIZAR</t>
  </si>
  <si>
    <t xml:space="preserve"> 00034364 </t>
  </si>
  <si>
    <t>SILICONE ACETICO USO GERAL INCOLOR 280 G</t>
  </si>
  <si>
    <t xml:space="preserve"> 00039961 </t>
  </si>
  <si>
    <t>Esquadrias - Janelas</t>
  </si>
  <si>
    <t>51,05</t>
  </si>
  <si>
    <t>PEITORIL EM MARMORE, POLIDO, BRANCO COMUM, L= *15* CM, E= *2,0* CM, COM PINGADEIRA</t>
  </si>
  <si>
    <t xml:space="preserve"> 00034747 </t>
  </si>
  <si>
    <t>SERRA CIRCULAR DE BANCADA COM MOTOR ELÉTRICO POTÊNCIA DE 5HP, COM COIFA PARA DISCO 10" - CHI DIURNO. AF_08/2015</t>
  </si>
  <si>
    <t xml:space="preserve"> 91693 </t>
  </si>
  <si>
    <t>SERRA CIRCULAR DE BANCADA COM MOTOR ELÉTRICO POTÊNCIA DE 5HP, COM COIFA PARA DISCO 10" - CHP DIURNO. AF_08/2015</t>
  </si>
  <si>
    <t xml:space="preserve"> 91692 </t>
  </si>
  <si>
    <t>ARGAMASSA TRAÇO 1:6 (EM VOLUME DE CIMENTO E AREIA MÉDIA ÚMIDA) COM ADIÇÃO DE PLASTIFICANTE PARA EMBOÇO/MASSA ÚNICA/ASSENTAMENTO DE ALVENARIA DE VEDAÇÃO, PREPARO MECÂNICO COM BETONEIRA 400 L. AF_08/2019</t>
  </si>
  <si>
    <t xml:space="preserve"> 87283 </t>
  </si>
  <si>
    <t>MARMORISTA/GRANITEIRO COM ENCARGOS COMPLEMENTARES</t>
  </si>
  <si>
    <t xml:space="preserve"> 88274 </t>
  </si>
  <si>
    <t>Peitoris e Chapins</t>
  </si>
  <si>
    <t>123,56</t>
  </si>
  <si>
    <t>7,60</t>
  </si>
  <si>
    <t>19,02</t>
  </si>
  <si>
    <t>h</t>
  </si>
  <si>
    <t>Pedreiro (horista)</t>
  </si>
  <si>
    <t xml:space="preserve"> 00004750/SINAPI </t>
  </si>
  <si>
    <t>70,33</t>
  </si>
  <si>
    <t>66,99</t>
  </si>
  <si>
    <t>Cerâmica 10 x 10 cm, Tecnogres, linha Brilhante, ref. BR10070 ou similar</t>
  </si>
  <si>
    <t xml:space="preserve"> 7071 </t>
  </si>
  <si>
    <t>0,00</t>
  </si>
  <si>
    <t>36,90</t>
  </si>
  <si>
    <t>Pá quadrada</t>
  </si>
  <si>
    <t xml:space="preserve"> 10788 </t>
  </si>
  <si>
    <t>37,80</t>
  </si>
  <si>
    <t>Marreta 1 kg com cabo</t>
  </si>
  <si>
    <t xml:space="preserve"> 4729 </t>
  </si>
  <si>
    <t>0,01</t>
  </si>
  <si>
    <t>168,00</t>
  </si>
  <si>
    <t>Carrinho de mao, em aco, com capacidade de *45 a 65* l / *100* kg, pneu com camara</t>
  </si>
  <si>
    <t xml:space="preserve"> 00002711/SINAPI </t>
  </si>
  <si>
    <t>18,58</t>
  </si>
  <si>
    <t>Talhadeira chata 10"</t>
  </si>
  <si>
    <t xml:space="preserve"> 4728 </t>
  </si>
  <si>
    <t>8,76</t>
  </si>
  <si>
    <t>2,61</t>
  </si>
  <si>
    <t>kg</t>
  </si>
  <si>
    <t>Argamassa industrializada Votomassa AC-III, ou similar</t>
  </si>
  <si>
    <t xml:space="preserve"> 3374 </t>
  </si>
  <si>
    <t>5,36</t>
  </si>
  <si>
    <t>14,58</t>
  </si>
  <si>
    <t>Servente de obras (horista)</t>
  </si>
  <si>
    <t xml:space="preserve"> 00006111/SINAPI </t>
  </si>
  <si>
    <t>2,31</t>
  </si>
  <si>
    <t>3,50</t>
  </si>
  <si>
    <t>Rejunte colorido flexivel  para revestimentos cerâmicos</t>
  </si>
  <si>
    <t xml:space="preserve"> 2540 </t>
  </si>
  <si>
    <t>13,52</t>
  </si>
  <si>
    <t>Marreta de 1/2 kg com cabo</t>
  </si>
  <si>
    <t xml:space="preserve"> 11264 </t>
  </si>
  <si>
    <t>44,00</t>
  </si>
  <si>
    <t>Regua de alumínio c/ 2,00m (para pedreiro)</t>
  </si>
  <si>
    <t xml:space="preserve"> 10282 </t>
  </si>
  <si>
    <t>18,75</t>
  </si>
  <si>
    <t>Martelo de borracha com cabo</t>
  </si>
  <si>
    <t xml:space="preserve"> 11265 </t>
  </si>
  <si>
    <t>4,90</t>
  </si>
  <si>
    <t>Protetor auricular</t>
  </si>
  <si>
    <t xml:space="preserve"> 10596 </t>
  </si>
  <si>
    <t>16,96</t>
  </si>
  <si>
    <t>Capa para chuva em pvc com forro de poliester, com capuz (amarela ou azul)</t>
  </si>
  <si>
    <t xml:space="preserve"> 00012894/SINAPI </t>
  </si>
  <si>
    <t>0,04</t>
  </si>
  <si>
    <t>12,54</t>
  </si>
  <si>
    <t>Serviços</t>
  </si>
  <si>
    <t>Seguro de vida e acidente em grupo</t>
  </si>
  <si>
    <t xml:space="preserve"> 10362 </t>
  </si>
  <si>
    <t>0,65</t>
  </si>
  <si>
    <t>190,00</t>
  </si>
  <si>
    <t>Cesta Básica</t>
  </si>
  <si>
    <t xml:space="preserve"> 10492 </t>
  </si>
  <si>
    <t>12,00</t>
  </si>
  <si>
    <t>Desempenadeira de aço lisa, cabo madeira, ref:143, Atlas ou similar</t>
  </si>
  <si>
    <t xml:space="preserve"> 4174 </t>
  </si>
  <si>
    <t>0,03</t>
  </si>
  <si>
    <t>62,64</t>
  </si>
  <si>
    <t>par</t>
  </si>
  <si>
    <t>Bota de seguranca com biqueira de aco e colarinho acolchoado</t>
  </si>
  <si>
    <t xml:space="preserve"> 00012893/SINAPI </t>
  </si>
  <si>
    <t>0,02</t>
  </si>
  <si>
    <t>18,00</t>
  </si>
  <si>
    <t>Protetor solar fps 30 com 120ml</t>
  </si>
  <si>
    <t xml:space="preserve"> 10599 </t>
  </si>
  <si>
    <t>25,95</t>
  </si>
  <si>
    <t>Prumo de face</t>
  </si>
  <si>
    <t xml:space="preserve"> 10790 </t>
  </si>
  <si>
    <t>13,05</t>
  </si>
  <si>
    <t>Capacete de seguranca aba frontal com suspensao de polietileno, sem jugular (classe b)</t>
  </si>
  <si>
    <t xml:space="preserve"> 00012895/SINAPI </t>
  </si>
  <si>
    <t>0,21</t>
  </si>
  <si>
    <t>189,13</t>
  </si>
  <si>
    <t>Fardamento com mangas curta</t>
  </si>
  <si>
    <t xml:space="preserve"> 941 </t>
  </si>
  <si>
    <t>0,27</t>
  </si>
  <si>
    <t>4,50</t>
  </si>
  <si>
    <t>Vale transporte</t>
  </si>
  <si>
    <t xml:space="preserve"> 2378 </t>
  </si>
  <si>
    <t>327,80</t>
  </si>
  <si>
    <t>Serra mármore</t>
  </si>
  <si>
    <t xml:space="preserve"> 11247 </t>
  </si>
  <si>
    <t>11,60</t>
  </si>
  <si>
    <t>Desempoladeira de madeira 12x22</t>
  </si>
  <si>
    <t xml:space="preserve"> 11245 </t>
  </si>
  <si>
    <t>0,09</t>
  </si>
  <si>
    <t>300,00</t>
  </si>
  <si>
    <t>cj</t>
  </si>
  <si>
    <t>Exames admissionais/demissionais (checkup)</t>
  </si>
  <si>
    <t xml:space="preserve"> 10517 </t>
  </si>
  <si>
    <t>28,00</t>
  </si>
  <si>
    <t>Martelo sem unha</t>
  </si>
  <si>
    <t xml:space="preserve"> 11243 </t>
  </si>
  <si>
    <t>6,70</t>
  </si>
  <si>
    <t>pr</t>
  </si>
  <si>
    <t>Óculos branco proteção</t>
  </si>
  <si>
    <t xml:space="preserve"> 1651 </t>
  </si>
  <si>
    <t>0,39</t>
  </si>
  <si>
    <t>Refeição - café da manhã ( café com leite e dois pães com manteiga)</t>
  </si>
  <si>
    <t xml:space="preserve"> 10761 </t>
  </si>
  <si>
    <t>15,40</t>
  </si>
  <si>
    <t>Nível de bolha de madeira</t>
  </si>
  <si>
    <t xml:space="preserve"> 10789 </t>
  </si>
  <si>
    <t>10,22</t>
  </si>
  <si>
    <t>Un</t>
  </si>
  <si>
    <t>Escala métrica de bambú</t>
  </si>
  <si>
    <t xml:space="preserve"> 11246 </t>
  </si>
  <si>
    <t>11,74</t>
  </si>
  <si>
    <t>Luva raspa de couro, cano curto (punho *7* cm)</t>
  </si>
  <si>
    <t xml:space="preserve"> 00012892/SINAPI </t>
  </si>
  <si>
    <t>18,80</t>
  </si>
  <si>
    <t>Colher de pedreiro</t>
  </si>
  <si>
    <t xml:space="preserve"> 4722 </t>
  </si>
  <si>
    <t>1,09</t>
  </si>
  <si>
    <t>14,00</t>
  </si>
  <si>
    <t>Almoço (Participação do empregador)</t>
  </si>
  <si>
    <t xml:space="preserve"> 158 </t>
  </si>
  <si>
    <t>Detalhamento de Cálculo ORSE</t>
  </si>
  <si>
    <t>1,28</t>
  </si>
  <si>
    <t>3,79</t>
  </si>
  <si>
    <t>Provisórios</t>
  </si>
  <si>
    <t>Encargos Complementares - Servente</t>
  </si>
  <si>
    <t xml:space="preserve"> 10549 </t>
  </si>
  <si>
    <t>9,16</t>
  </si>
  <si>
    <t>2,29</t>
  </si>
  <si>
    <t>Argamassa industrializada AC-III, Votomassa ou similar</t>
  </si>
  <si>
    <t xml:space="preserve"> 4303 </t>
  </si>
  <si>
    <t>4,95</t>
  </si>
  <si>
    <t>1,46</t>
  </si>
  <si>
    <t>3,66</t>
  </si>
  <si>
    <t>Encargos Complementares - Pedreiro</t>
  </si>
  <si>
    <t xml:space="preserve"> 10550 </t>
  </si>
  <si>
    <t>Azulejos e Cerâmicas</t>
  </si>
  <si>
    <t>TELA DE ACO SOLDADA GALVANIZADA/ZINCADA PARA ALVENARIA, FIO D = *1,24 MM, MALHA 25 X 25 MM</t>
  </si>
  <si>
    <t xml:space="preserve"> 00037411 </t>
  </si>
  <si>
    <t>ARGAMASSA TRAÇO 1:2:8 (EM VOLUME DE CIMENTO, CAL E AREIA MÉDIA ÚMIDA) PARA EMBOÇO/MASSA ÚNICA/ASSENTAMENTO DE ALVENARIA DE VEDAÇÃO, PREPARO MECÂNICO COM BETONEIRA 400 L. AF_08/2019</t>
  </si>
  <si>
    <t xml:space="preserve"> 87292 </t>
  </si>
  <si>
    <t>Massa Única Externa</t>
  </si>
  <si>
    <t>ARGAMASSA TRAÇO 1:3 (EM VOLUME DE CIMENTO E AREIA GROSSA ÚMIDA) PARA CHAPISCO CONVENCIONAL, PREPARO MANUAL. AF_08/2019</t>
  </si>
  <si>
    <t xml:space="preserve"> 87377 </t>
  </si>
  <si>
    <t>Chapisco</t>
  </si>
  <si>
    <t>61,78</t>
  </si>
  <si>
    <t>CENTO</t>
  </si>
  <si>
    <t>PINO DE ACO COM FURO, HASTE = 27 MM (ACAO DIRETA)</t>
  </si>
  <si>
    <t xml:space="preserve"> 00037395 </t>
  </si>
  <si>
    <t>TELA DE ACO SOLDADA GALVANIZADA/ZINCADA PARA ALVENARIA, FIO D = *1,20 A 1,70* MM, MALHA 15 X 15 MM, (C X L) *50 X 7,5* CM</t>
  </si>
  <si>
    <t xml:space="preserve"> 00034557 </t>
  </si>
  <si>
    <t>BLOCO CERAMICO / TIJOLO VAZADO PARA ALVENARIA DE VEDACAO, 6 FUROS NA HORIZONTAL DE 9 X 19 X 39 CM (L X A X C)</t>
  </si>
  <si>
    <t xml:space="preserve"> 00044457 </t>
  </si>
  <si>
    <t>Alvenaria de Vedação</t>
  </si>
  <si>
    <t>14,83</t>
  </si>
  <si>
    <t>PEDRA BRITADA N. 1 (9,5 A 19 MM) POSTO PEDREIRA/FORNECEDOR, SEM FRETE</t>
  </si>
  <si>
    <t xml:space="preserve"> 00004721 </t>
  </si>
  <si>
    <t>AREIA MEDIA - POSTO JAZIDA/FORNECEDOR (RETIRADO NA JAZIDA, SEM TRANSPORTE)</t>
  </si>
  <si>
    <t xml:space="preserve"> 00000370 </t>
  </si>
  <si>
    <t>CIMENTO PORTLAND COMPOSTO CP II-32</t>
  </si>
  <si>
    <t xml:space="preserve"> 00001379 </t>
  </si>
  <si>
    <t>OPERADOR DE BETONEIRA ESTACIONÁRIA/MISTURADOR COM ENCARGOS COMPLEMENTARES</t>
  </si>
  <si>
    <t xml:space="preserve"> 88377 </t>
  </si>
  <si>
    <t>BETONEIRA CAPACIDADE NOMINAL DE 600 L, CAPACIDADE DE MISTURA 360 L, MOTOR ELÉTRICO TRIFÁSICO POTÊNCIA DE 4 CV, SEM CARREGADOR - CHP DIURNO. AF_05/2023</t>
  </si>
  <si>
    <t xml:space="preserve"> 89225 </t>
  </si>
  <si>
    <t>BETONEIRA CAPACIDADE NOMINAL DE 600 L, CAPACIDADE DE MISTURA 360 L, MOTOR ELÉTRICO TRIFÁSICO POTÊNCIA DE 4 CV, SEM CARREGADOR - CHI DIURNO. AF_05/2023</t>
  </si>
  <si>
    <t xml:space="preserve"> 89226 </t>
  </si>
  <si>
    <t>1.165,60</t>
  </si>
  <si>
    <t>ESPACADOR / DISTANCIADOR CIRCULAR COM ENTRADA LATERAL, EM PLASTICO, PARA VERGALHAO *4,2 A 12,5* MM, COBRIMENTO 20 MM</t>
  </si>
  <si>
    <t xml:space="preserve"> 00039017 </t>
  </si>
  <si>
    <t>ARAME RECOZIDO 16 BWG, D = 1,65 MM (0,016 KG/M) OU 18 BWG, D = 1,25 MM (0,01 KG/M)</t>
  </si>
  <si>
    <t xml:space="preserve"> 00043132 </t>
  </si>
  <si>
    <t>Armação para Estruturas de Concreto Armado</t>
  </si>
  <si>
    <t>CORTE E DOBRA DE AÇO CA-50, DIÂMETRO DE 10,0 MM. AF_06/2022</t>
  </si>
  <si>
    <t xml:space="preserve"> 92803 </t>
  </si>
  <si>
    <t>ARMADOR COM ENCARGOS COMPLEMENTARES</t>
  </si>
  <si>
    <t xml:space="preserve"> 88245 </t>
  </si>
  <si>
    <t>AJUDANTE DE ARMADOR COM ENCARGOS COMPLEMENTARES</t>
  </si>
  <si>
    <t xml:space="preserve"> 88238 </t>
  </si>
  <si>
    <t>Fundações Rasas (Blocos, Sapatas, Vigas Baldrame)</t>
  </si>
  <si>
    <t>27,15</t>
  </si>
  <si>
    <t>218,60</t>
  </si>
  <si>
    <t>TINTA LATEX ACRILICA PREMIUM, COR BRANCO FOSCO</t>
  </si>
  <si>
    <t xml:space="preserve"> 00007356 </t>
  </si>
  <si>
    <t>Pintura Externa</t>
  </si>
  <si>
    <t>159,05</t>
  </si>
  <si>
    <t>CIMENTO PORTLAND COMPOSTO CP II-32, EM S ACO DE 50KG, CONFORME ABNT NBR 16697</t>
  </si>
  <si>
    <t xml:space="preserve"> 00149 </t>
  </si>
  <si>
    <t>MAO-DE-OBRA DE SERVENTE DA CONSTRUCAO CI VIL, INCLUSIVE ENCARGOS SOCIAIS DESONERA DOS</t>
  </si>
  <si>
    <t xml:space="preserve"> 20132 </t>
  </si>
  <si>
    <t>MURO DE CONCRETO PRE-MOLDADO, ALTURA DE 1,80M, COM ESPESSURA DE 3 A 4CM, INCLUSI VE COLUNAS</t>
  </si>
  <si>
    <t xml:space="preserve"> 00421 </t>
  </si>
  <si>
    <t>T</t>
  </si>
  <si>
    <t>PEDRA BRITADA 1 E 2 (MEDIA), PARA REGIAO  METROPOLITANA DO RIO DE JANEIRO</t>
  </si>
  <si>
    <t xml:space="preserve"> 14543 </t>
  </si>
  <si>
    <t>AREIA LAVADA, GROSSA, PARA REGIAO METROP OLITANA DO RIO DE JANEIRO</t>
  </si>
  <si>
    <t xml:space="preserve"> 00001 </t>
  </si>
  <si>
    <t>3,00</t>
  </si>
  <si>
    <t>ENCARREGADO GERAL DE OBRAS COM ENCARGOS COMPLEMENTARES</t>
  </si>
  <si>
    <t xml:space="preserve"> 93572 </t>
  </si>
  <si>
    <t>SERT - SERVIÇOS TÉCNICOS</t>
  </si>
  <si>
    <t>Taxas</t>
  </si>
  <si>
    <t>TAXA DE ANATOÇÃO DE RESPONSABILIDADE TÉCNICA</t>
  </si>
  <si>
    <t xml:space="preserve"> 001/2021 </t>
  </si>
  <si>
    <t>CANT - CANTEIRO DE OBRAS</t>
  </si>
  <si>
    <t>SERP - SERVIÇOS PRELIMINARES</t>
  </si>
  <si>
    <t>6,00</t>
  </si>
  <si>
    <t>M2/MES</t>
  </si>
  <si>
    <t>ANDAIME DIAGONAL TUBULAR 2 QUADROS 1,50m x 1,50m</t>
  </si>
  <si>
    <t xml:space="preserve"> 021257 </t>
  </si>
  <si>
    <t>ALUGUEL ANDAIME TUBULAR 2 QUADROS DIAGONAIS DE 2,0m</t>
  </si>
  <si>
    <t xml:space="preserve"> 021258 </t>
  </si>
  <si>
    <t>ALUGUEL MENSAL 4 SAPATAS PARA ANDAIME TUBULAR</t>
  </si>
  <si>
    <t xml:space="preserve"> 021259 </t>
  </si>
  <si>
    <t>MAQUINAS E EQUIPAMENTOS</t>
  </si>
  <si>
    <t>Equipamento</t>
  </si>
  <si>
    <t>LOCACAO DE CONTAINER 2,30 X 6,00 M, ALT. 2,50 M, PARA ESCRITORIO, SEM DIVISORIAS INTERNAS E SEM SANITARIO (NAO INCLUI MOBILIZACAO/DESMOBILIZACAO)</t>
  </si>
  <si>
    <t xml:space="preserve"> 00010776 </t>
  </si>
  <si>
    <t>(G)Total:</t>
  </si>
  <si>
    <t>3,6645</t>
  </si>
  <si>
    <t>146,5800</t>
  </si>
  <si>
    <t>MESA DE MADEIRA EM TÁBUA, MEDINDO (130X60X80)CM, PARA REFEITÓRIO DE OBRA (FABRICAÇÃO)</t>
  </si>
  <si>
    <t xml:space="preserve"> ED-16370 </t>
  </si>
  <si>
    <t>2,0965</t>
  </si>
  <si>
    <t>41,9300</t>
  </si>
  <si>
    <t>BANCO DE MADEIRA EM TÁBUA, MEDINDO (105X30X35)CM, PARA VESTIÁRIO/REFEITÓRIO DE OBRA (FORNECIMENTO/FABRICAÇÃO)</t>
  </si>
  <si>
    <t xml:space="preserve"> ED-14454 </t>
  </si>
  <si>
    <t>Custo Horário</t>
  </si>
  <si>
    <t>Preço Unitário</t>
  </si>
  <si>
    <t>Unidade</t>
  </si>
  <si>
    <t>Quantidade</t>
  </si>
  <si>
    <t>G</t>
  </si>
  <si>
    <t>(F)Total:</t>
  </si>
  <si>
    <t>1.170,0000</t>
  </si>
  <si>
    <t>LOCAÇÃO DE CONTAINER COM ISOLAMENTO TÉRMICO (APLICAÇÃO: REFEITÓRIO|ESQUADRIAS: 2|SUPORTE AR CONDICIONADO: 1|AR CONDIONADO: NÃO INCLUSO|LÂMPADAS: NÃO INCLUSO|INSTALAÇÃO ELÉTRICA INTERNA: INCLUSA|MOBILIZAÇÃO: NÃO INCLUSO|COMPRIMENTO*: 600CM|LARGURA*: 230CM|ALTURA EXTERNA*: 285CM|ALTURA ÚTIL INTERNA*: 250CM)*VALORES REFERENCIAIS APROXIMADOS</t>
  </si>
  <si>
    <t xml:space="preserve"> MATED-11193 </t>
  </si>
  <si>
    <t>0,1523</t>
  </si>
  <si>
    <t>12,9800</t>
  </si>
  <si>
    <t>LÂMPADA (TIPO: LED|FORMATO: TUBULAR|COMPRIMENTO: 120CM|DIÂMETRO: T8[Ø26MM]|POTÊNCIA: 18-20W|LÚMENS: 1850LM|COR DA LUZ: BRANCA-6500K|SOQUETE-BASE: G13|TENSÃO: 110|220V)</t>
  </si>
  <si>
    <t xml:space="preserve"> MATED-9873 </t>
  </si>
  <si>
    <t>18,9209</t>
  </si>
  <si>
    <t>1.135,2500</t>
  </si>
  <si>
    <t>AQUECEDOR DE MARMITA (MATERIAL: AÇO INOX|TENSÃO: 127V-220V|NÚMERO DE MARMITAS: 25|CONSUMO: 2KW|COMPRIMENTO*: 60CM|LARGURA*: 90CM|ALTURA*: 85CM)*VALORES REFERENCIAIS APROXIMADOS</t>
  </si>
  <si>
    <t xml:space="preserve"> MATED-11160 </t>
  </si>
  <si>
    <t>Materiais</t>
  </si>
  <si>
    <t>F</t>
  </si>
  <si>
    <t>(E) Custo Unitário da Execução [(A) + (B) + (C)] / (D)</t>
  </si>
  <si>
    <t>(D) Produção de Equipe</t>
  </si>
  <si>
    <t>Custo Horário da Execução (A) + (B) + (C)</t>
  </si>
  <si>
    <t>ED-</t>
  </si>
  <si>
    <t>LAVATORIO DE LOUCA BRANCA, SUSPENSO (SEM COLUNA), DIMENSOES *40 X 30* CM</t>
  </si>
  <si>
    <t xml:space="preserve"> 00010425 </t>
  </si>
  <si>
    <t>LOCACAO DE CONTAINER 2,30 X 6,00 M, ALT. 2,50 M, PARA SANITARIO, COM 4 BACIAS, 8 CHUVEIROS,1 LAVATORIO E 1 MICTORIO (NAO INCLUI MOBILIZACAO/DESMOBILIZACAO)</t>
  </si>
  <si>
    <t xml:space="preserve"> 00010778 </t>
  </si>
  <si>
    <t>MICTORIO INDIVIDUAL, SIFONADO, DE LOUCA BRANCA, SEM COMPLEMENTOS</t>
  </si>
  <si>
    <t xml:space="preserve"> 00010432 </t>
  </si>
  <si>
    <t>BACIA SANITARIA (VASO) CONVENCIONAL, DE LOUCA BRANCA, SIFAO APARENTE, SAIDA VERTICAL (SEM ASSENTO)</t>
  </si>
  <si>
    <t xml:space="preserve"> 00010420 </t>
  </si>
  <si>
    <t>800,00</t>
  </si>
  <si>
    <t>Aluguel de container - Almoxarifado sem banheiro - 6,00 x 2,40m</t>
  </si>
  <si>
    <t xml:space="preserve"> 4299 </t>
  </si>
  <si>
    <t>Mobilização / Instalações Provisórias / Desmobilização</t>
  </si>
  <si>
    <t>Planilha Orçamentária Analítica</t>
  </si>
  <si>
    <t>100,00</t>
  </si>
  <si>
    <t>0,08</t>
  </si>
  <si>
    <t>268,52</t>
  </si>
  <si>
    <t>1,0</t>
  </si>
  <si>
    <t>99,92</t>
  </si>
  <si>
    <t>283,07</t>
  </si>
  <si>
    <t>99,83</t>
  </si>
  <si>
    <t>292,42</t>
  </si>
  <si>
    <t>99,75</t>
  </si>
  <si>
    <t>0,12</t>
  </si>
  <si>
    <t>409,25</t>
  </si>
  <si>
    <t>16,37</t>
  </si>
  <si>
    <t>25,0</t>
  </si>
  <si>
    <t>99,62</t>
  </si>
  <si>
    <t>0,37</t>
  </si>
  <si>
    <t>1.231,89</t>
  </si>
  <si>
    <t>9,97</t>
  </si>
  <si>
    <t>99,25</t>
  </si>
  <si>
    <t>0,41</t>
  </si>
  <si>
    <t>1.363,32</t>
  </si>
  <si>
    <t>227,22</t>
  </si>
  <si>
    <t>6,0</t>
  </si>
  <si>
    <t>98,84</t>
  </si>
  <si>
    <t>0,66</t>
  </si>
  <si>
    <t>2.190,71</t>
  </si>
  <si>
    <t>98,18</t>
  </si>
  <si>
    <t>0,80</t>
  </si>
  <si>
    <t>2.647,68</t>
  </si>
  <si>
    <t>882,56</t>
  </si>
  <si>
    <t>3,0</t>
  </si>
  <si>
    <t>97,39</t>
  </si>
  <si>
    <t>0,87</t>
  </si>
  <si>
    <t>2.886,00</t>
  </si>
  <si>
    <t>57,72</t>
  </si>
  <si>
    <t>50,0</t>
  </si>
  <si>
    <t>96,52</t>
  </si>
  <si>
    <t>0,90</t>
  </si>
  <si>
    <t>3.000,00</t>
  </si>
  <si>
    <t>1.000,00</t>
  </si>
  <si>
    <t>95,62</t>
  </si>
  <si>
    <t>0,97</t>
  </si>
  <si>
    <t>3.222,96</t>
  </si>
  <si>
    <t>2,32</t>
  </si>
  <si>
    <t>94,65</t>
  </si>
  <si>
    <t>1,06</t>
  </si>
  <si>
    <t>3.519,20</t>
  </si>
  <si>
    <t>93,59</t>
  </si>
  <si>
    <t>1,12</t>
  </si>
  <si>
    <t>3.706,89</t>
  </si>
  <si>
    <t>115,30</t>
  </si>
  <si>
    <t>32,15</t>
  </si>
  <si>
    <t>92,47</t>
  </si>
  <si>
    <t>1,22</t>
  </si>
  <si>
    <t>4.065,08</t>
  </si>
  <si>
    <t>1.016,27</t>
  </si>
  <si>
    <t>4,0</t>
  </si>
  <si>
    <t>91,25</t>
  </si>
  <si>
    <t>1,23</t>
  </si>
  <si>
    <t>4.088,60</t>
  </si>
  <si>
    <t>66,18</t>
  </si>
  <si>
    <t>90,02</t>
  </si>
  <si>
    <t>1,35</t>
  </si>
  <si>
    <t>4.480,59</t>
  </si>
  <si>
    <t>1.493,53</t>
  </si>
  <si>
    <t>88,67</t>
  </si>
  <si>
    <t>1,42</t>
  </si>
  <si>
    <t>4.720,15</t>
  </si>
  <si>
    <t>3,35</t>
  </si>
  <si>
    <t>1.409,0</t>
  </si>
  <si>
    <t>87,25</t>
  </si>
  <si>
    <t>1,44</t>
  </si>
  <si>
    <t>4.800,45</t>
  </si>
  <si>
    <t>21,96</t>
  </si>
  <si>
    <t>218,6</t>
  </si>
  <si>
    <t>85,81</t>
  </si>
  <si>
    <t>1,55</t>
  </si>
  <si>
    <t>5.153,91</t>
  </si>
  <si>
    <t>1.717,97</t>
  </si>
  <si>
    <t>84,25</t>
  </si>
  <si>
    <t>1,90</t>
  </si>
  <si>
    <t>6.312,50</t>
  </si>
  <si>
    <t>126,25</t>
  </si>
  <si>
    <t>82,36</t>
  </si>
  <si>
    <t>1,91</t>
  </si>
  <si>
    <t>6.352,21</t>
  </si>
  <si>
    <t>51,41</t>
  </si>
  <si>
    <t>80,44</t>
  </si>
  <si>
    <t>2,14</t>
  </si>
  <si>
    <t>7.112,75</t>
  </si>
  <si>
    <t>5,12</t>
  </si>
  <si>
    <t>78,30</t>
  </si>
  <si>
    <t>2,69</t>
  </si>
  <si>
    <t>8.950,88</t>
  </si>
  <si>
    <t>380,08</t>
  </si>
  <si>
    <t>75,61</t>
  </si>
  <si>
    <t>3,31</t>
  </si>
  <si>
    <t>10.997,92</t>
  </si>
  <si>
    <t>741,60</t>
  </si>
  <si>
    <t>72,30</t>
  </si>
  <si>
    <t>3,77</t>
  </si>
  <si>
    <t>12.521,54</t>
  </si>
  <si>
    <t>245,28</t>
  </si>
  <si>
    <t>68,53</t>
  </si>
  <si>
    <t>4,30</t>
  </si>
  <si>
    <t>14.283,00</t>
  </si>
  <si>
    <t>95,22</t>
  </si>
  <si>
    <t>150,0</t>
  </si>
  <si>
    <t>64,24</t>
  </si>
  <si>
    <t>4,52</t>
  </si>
  <si>
    <t>15.012,54</t>
  </si>
  <si>
    <t>121,50</t>
  </si>
  <si>
    <t>59,72</t>
  </si>
  <si>
    <t>6,11</t>
  </si>
  <si>
    <t>20.316,40</t>
  </si>
  <si>
    <t>17,43</t>
  </si>
  <si>
    <t>1.165,6</t>
  </si>
  <si>
    <t>53,61</t>
  </si>
  <si>
    <t>6,27</t>
  </si>
  <si>
    <t>20.824,65</t>
  </si>
  <si>
    <t>6.941,55</t>
  </si>
  <si>
    <t>47,34</t>
  </si>
  <si>
    <t>10,44</t>
  </si>
  <si>
    <t>34.704,00</t>
  </si>
  <si>
    <t>28,92</t>
  </si>
  <si>
    <t>1.200,0</t>
  </si>
  <si>
    <t>17,88</t>
  </si>
  <si>
    <t>59.429,49</t>
  </si>
  <si>
    <t>506,30</t>
  </si>
  <si>
    <t>63.211,24</t>
  </si>
  <si>
    <t>397,43</t>
  </si>
  <si>
    <t>Peso Acumulado (%)</t>
  </si>
  <si>
    <t>Valor  Unit</t>
  </si>
  <si>
    <t>Curva ABC de Serviços</t>
  </si>
  <si>
    <t>ENCARGOS SOCIAIS DESONERADOS</t>
  </si>
  <si>
    <t>HORISTA=90,08%</t>
  </si>
  <si>
    <t>MENSALISTA=52,02%</t>
  </si>
  <si>
    <t xml:space="preserve">B.D.I.PADRÃO =25,00%                  </t>
  </si>
  <si>
    <t>COMPOSIÇÃO DOS ENCARGOS SOCIAIS</t>
  </si>
  <si>
    <t>HORISTA (%)</t>
  </si>
  <si>
    <t>MENSALISTA (%)</t>
  </si>
  <si>
    <t>A1</t>
  </si>
  <si>
    <t>A2</t>
  </si>
  <si>
    <t>SESI</t>
  </si>
  <si>
    <t>A3</t>
  </si>
  <si>
    <t>SENAI</t>
  </si>
  <si>
    <t>A4</t>
  </si>
  <si>
    <t>INCRA</t>
  </si>
  <si>
    <t>A5</t>
  </si>
  <si>
    <t>SEBRAE</t>
  </si>
  <si>
    <t>A6</t>
  </si>
  <si>
    <t>Sálario Educação</t>
  </si>
  <si>
    <t>A7</t>
  </si>
  <si>
    <t>Seguro Contra Acidente de Trabalho</t>
  </si>
  <si>
    <t>A8</t>
  </si>
  <si>
    <t>FGTS</t>
  </si>
  <si>
    <t>A9</t>
  </si>
  <si>
    <t>SECONCI</t>
  </si>
  <si>
    <t>A</t>
  </si>
  <si>
    <t xml:space="preserve"> </t>
  </si>
  <si>
    <t>B1</t>
  </si>
  <si>
    <t>B2</t>
  </si>
  <si>
    <t xml:space="preserve">Feriados </t>
  </si>
  <si>
    <t>B3</t>
  </si>
  <si>
    <t>B4</t>
  </si>
  <si>
    <t>B5</t>
  </si>
  <si>
    <t>B6</t>
  </si>
  <si>
    <t>B7</t>
  </si>
  <si>
    <t>Dias de chuva</t>
  </si>
  <si>
    <t>B8</t>
  </si>
  <si>
    <t>B9</t>
  </si>
  <si>
    <t>Férias Gozadas</t>
  </si>
  <si>
    <t>B10</t>
  </si>
  <si>
    <t>Salario Maternidade</t>
  </si>
  <si>
    <t>B</t>
  </si>
  <si>
    <t>C1</t>
  </si>
  <si>
    <t>C2</t>
  </si>
  <si>
    <t>C3</t>
  </si>
  <si>
    <t>Férias Indenizadas</t>
  </si>
  <si>
    <t>C4</t>
  </si>
  <si>
    <t>C5</t>
  </si>
  <si>
    <t>C</t>
  </si>
  <si>
    <t xml:space="preserve">D1 </t>
  </si>
  <si>
    <t>D2</t>
  </si>
  <si>
    <t>Reincidência de Grupo A sobre Aviso Prévio Trabalhado e Reincidência do FGTS sobre Aviso Prévio Indenizado</t>
  </si>
  <si>
    <t>D</t>
  </si>
  <si>
    <t xml:space="preserve">ENCARGOS SOCIAIS DESONERADOS - OPTANTE PELO SIMPLES </t>
  </si>
  <si>
    <t>HORISTA=81,77%</t>
  </si>
  <si>
    <t>MENSALISTA=43,72%</t>
  </si>
  <si>
    <t>HORISTA=82,97%</t>
  </si>
  <si>
    <t>MENSALISTA=46,10%</t>
  </si>
  <si>
    <t>COMPOSIÇÃO DO BDI</t>
  </si>
  <si>
    <t>BDI - OBRA</t>
  </si>
  <si>
    <t>ITEM</t>
  </si>
  <si>
    <t xml:space="preserve">DISCRIMINAÇÃO </t>
  </si>
  <si>
    <t>PERC.     (%)</t>
  </si>
  <si>
    <t xml:space="preserve"> Despesas Indiretas</t>
  </si>
  <si>
    <t>S+G</t>
  </si>
  <si>
    <t>Seguro e Garantia</t>
  </si>
  <si>
    <t>R</t>
  </si>
  <si>
    <t>Riscos e Imprevistos</t>
  </si>
  <si>
    <t>DF</t>
  </si>
  <si>
    <t>Despesas Financeiras</t>
  </si>
  <si>
    <t>AC</t>
  </si>
  <si>
    <t>Administração Central</t>
  </si>
  <si>
    <t>Total do Grupo A =</t>
  </si>
  <si>
    <t>Benefício</t>
  </si>
  <si>
    <t>LUCRO</t>
  </si>
  <si>
    <t>Total do Grupo B =</t>
  </si>
  <si>
    <t>Impostos</t>
  </si>
  <si>
    <t>I</t>
  </si>
  <si>
    <t>PIS / PASEP</t>
  </si>
  <si>
    <t>COFINS</t>
  </si>
  <si>
    <t>ISS</t>
  </si>
  <si>
    <t>CPRB</t>
  </si>
  <si>
    <t>Total do Grupo C =</t>
  </si>
  <si>
    <t>Fórmula Para Cálculo do B.D.I</t>
  </si>
  <si>
    <t>Bonificação Sobre Despesas indiretas (B.D.I) =</t>
  </si>
  <si>
    <t xml:space="preserve"> OBRA:MURO e FECHAMENTO LATERAL - ESCOLA SESI - ROSÁRIO - Rev01</t>
  </si>
  <si>
    <t>Sistemas, elementos, componentes e instalações</t>
  </si>
  <si>
    <t>Prazos de garantias recomendados</t>
  </si>
  <si>
    <t>1 ano</t>
  </si>
  <si>
    <t>2 anos</t>
  </si>
  <si>
    <t>3 anos</t>
  </si>
  <si>
    <t>5 anos</t>
  </si>
  <si>
    <t>Fundações, estrutura principal, estruturas periféricas, contenções e arrimos.</t>
  </si>
  <si>
    <t>Segurança e estabilidade global.                      Estanqueidade de fundações e contenções.</t>
  </si>
  <si>
    <t>Paredes de vedação, estruturas auxiliares, estruturas de cobertura, estrutura das escadarias internas ou externas, guarda-corpos, muro de divisa e telhados.</t>
  </si>
  <si>
    <t>Segurança e integridade.</t>
  </si>
  <si>
    <t>Equipamentos industrializados (equipamentos elétricos ou eletrônicos, motobombas, filtros, interfone, automação de portões, elevadores e outros).                                                                             Sistemas de dados de voz, telefonia, vídeo e televisão.</t>
  </si>
  <si>
    <t>Instalação. Equipamentos.</t>
  </si>
  <si>
    <t>Sistema de proteção contra descargas atmosféricas, sistemas de combate a incêndio, pressurização das escadas, iluminação de emergência, sistema de segurança patrimonial.</t>
  </si>
  <si>
    <t>Porta corta-fogo.</t>
  </si>
  <si>
    <t>Dobradiças e molas.</t>
  </si>
  <si>
    <t>Integridade de portas e batentes.</t>
  </si>
  <si>
    <t>Instalações elétricas - tomadas, interruptores, disjuntores, fios, cabos, eletrodutos, caixas e quadros.</t>
  </si>
  <si>
    <t>Equipamentos.</t>
  </si>
  <si>
    <t>Instalação.</t>
  </si>
  <si>
    <t>Instalações hidráulicas - colunas de água fria, colunas de água quente, tubos de queda de esgoto. Instalações de gás - colunas de gás.</t>
  </si>
  <si>
    <t>Integridade e estanqueidade.</t>
  </si>
  <si>
    <t>Instalações hidráulicas e gás coletores - Coletores, ramais, louças, caixas de descarga, bancadas, metais sanitários, sifões, ligações flexíveis, válvulas, registros, ralos e tanques.</t>
  </si>
  <si>
    <t>Impermeabilização.</t>
  </si>
  <si>
    <t>Estanqueidade.</t>
  </si>
  <si>
    <t>Esquadrias de madeira.</t>
  </si>
  <si>
    <t>Empenamento. Descolamento.          Fixação.</t>
  </si>
  <si>
    <t>Esquadrias de aço.</t>
  </si>
  <si>
    <t>Fixação e oxidação.</t>
  </si>
  <si>
    <t>Esquadrias de alumínio e de PVC.</t>
  </si>
  <si>
    <t>Partes móveis (inclusive recolhedores de palhetas, motorese conjuntos elétricos de acionamento).</t>
  </si>
  <si>
    <t>Borrachas, escovas, articulações, fechos e roldanas.</t>
  </si>
  <si>
    <t>Perfis de alumínio, fixadores e revestimentos em painel de alumínio.</t>
  </si>
  <si>
    <t>Fechaduras e ferragens em geral.</t>
  </si>
  <si>
    <t>Funcionamento. Acabamento.</t>
  </si>
  <si>
    <t>Revestimentos de paredes, pisos e tetos internos e externos em argamassa, gesso liso, componentes de geso para drywall.</t>
  </si>
  <si>
    <t>Fissuras.</t>
  </si>
  <si>
    <t>Estanqueidade de fachadas e pisos em áreas molhadas.</t>
  </si>
  <si>
    <t>Má aderência do revestimento e dos componentes do sistema.</t>
  </si>
  <si>
    <t>Revestimentos de paredes, pisos e tetos em azulejo/cerâmica/pastilhas.</t>
  </si>
  <si>
    <t>Revestimentos soltos, gretados e desgaste excessivo.</t>
  </si>
  <si>
    <t>Revestimentos de paredes, pisos e tetos em pedras naturais (mármore, granito e outros).</t>
  </si>
  <si>
    <t>Pisos de madeira - tacos, assoalhos e decks.</t>
  </si>
  <si>
    <t>Empenamento, trincas na madeira e destacamento.</t>
  </si>
  <si>
    <t>Piso cimentado, acabado em concreto e contrapiso.</t>
  </si>
  <si>
    <t>Destacamentos, fissuras e desgaste escessivo.</t>
  </si>
  <si>
    <t>Estanqueidade de pisos em áreas molhadas.</t>
  </si>
  <si>
    <t>Revestimentos especiais (fórmica, plásticos, têxteis, pisos elevados, materiais compostos de alumínio).</t>
  </si>
  <si>
    <t>Aderência.</t>
  </si>
  <si>
    <t>Forros de gesso.</t>
  </si>
  <si>
    <t>Fissuras por acomodação dos elementos estruturais e de vedação.</t>
  </si>
  <si>
    <t>Forros de madeira.</t>
  </si>
  <si>
    <t>Paredes de madeira.</t>
  </si>
  <si>
    <t>Pintura/verniz (interno/externo).</t>
  </si>
  <si>
    <t>Empolamento, descascamento, esfarelamento, alteração de cor ou deterioração de acabamento.</t>
  </si>
  <si>
    <t>Selantes, componentes de juntas e rejuntamentos.</t>
  </si>
  <si>
    <t>Vidros.</t>
  </si>
  <si>
    <t>Fixação.</t>
  </si>
  <si>
    <t>NOTA: Recomenda-se que quaisquer falhas perceptíveis visualmente, tais como riscos, lascas, trincas em vidros, etc., sejam explicitadas no termo de entrega. Os prazos afixados começam a ser contabilizados à partir da entrega definitiva da obra.</t>
  </si>
  <si>
    <t>RISCO</t>
  </si>
  <si>
    <t>DEFINIÇÃO</t>
  </si>
  <si>
    <t>ALOCAÇÃO</t>
  </si>
  <si>
    <t>MITIGAÇÃO</t>
  </si>
  <si>
    <t>RISCOS DE ENGENHARIA</t>
  </si>
  <si>
    <t>Contingências de Execução</t>
  </si>
  <si>
    <t>1.1.1</t>
  </si>
  <si>
    <t>Nível de qualificação da mão-de-obra</t>
  </si>
  <si>
    <t>Risco de perda de produtividade em função da baixa qualificação da mão-de-obra ou da alta complexidade dos serviços.</t>
  </si>
  <si>
    <t>Contratada</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</si>
  <si>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Devendo extenderem-se essas obrigações às SUBCONTRATADAS.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 Devendo extenderem-se essas obrigações às SUBCONTRATADAS.</t>
  </si>
  <si>
    <t>1.1.2</t>
  </si>
  <si>
    <t>Consumo de materiais</t>
  </si>
  <si>
    <t>Risco de consumo de material superior aos previstos nas composições de custos unitários.</t>
  </si>
  <si>
    <t xml:space="preserve">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
</t>
  </si>
  <si>
    <t>1.1.3</t>
  </si>
  <si>
    <t>Qualidade de materiais</t>
  </si>
  <si>
    <t>Risco de aplicação de materiais com qualidade inferior à desejada ou que não atendam aos requisitos mínimos estabelecidos pela normativa brasileira ou internacional comparada.</t>
  </si>
  <si>
    <t>1 - Apontar no Projeto Básico as especificações técnicas para cada serviço;
2 - Fixar cláusula contratual que obrigue a CONTRATADA a submeter ao julgamento da FISCALIZAÇÃO (mediante laudos, ensaios ou certificados) a conformidade dos materiais pretendidos com antecedência, respeitados os prazos de atendimento indicados pelos fornecedores, devendo ser obedecidos os prazos fixados no cronograma da obra.</t>
  </si>
  <si>
    <t>Contingências no Canteiro</t>
  </si>
  <si>
    <t>1.2.1</t>
  </si>
  <si>
    <t>Acesso de veículos pesados</t>
  </si>
  <si>
    <t>Risco de quebras na continuidade do fornecimento de materiais ou da impossibilidade de ingresso de guidastes ou caminhões betoneira, por conta de dificuldades de acesso de veículos pesados.</t>
  </si>
  <si>
    <t>Contratada e Seguradora</t>
  </si>
  <si>
    <t>1 - Fixar tópico no Projeto Básico e no Edital de licitação que descreva de forma precisa as dimensões dos acessos e os riscos de acidentes de trânsito.
2 - Fixar cláusula contratual que obrigue a CONTRATADA a respeitar os horários fixados pela FISCALIZAÇÃO, para entrega de material na obra e entrada de veículos pesados em geral.</t>
  </si>
  <si>
    <t>1.2.2</t>
  </si>
  <si>
    <t>Espaços para produção/fabricação/transformação de insumos.</t>
  </si>
  <si>
    <t>Risco de interferências no funcionamento normal da unidade, bem como de poluição sonora e do ar em locais sensíveis a elas.</t>
  </si>
  <si>
    <t>1 - A COENG deverá fornecer, no ato de assinatura da Autorização de Serviço, croqui básico de disposição das áreas destinadas à produção, armazenagem, entre outras que compõem a organização geral do canteiro de obra.</t>
  </si>
  <si>
    <t>1.2.3</t>
  </si>
  <si>
    <t>Água e esgoto provisórios</t>
  </si>
  <si>
    <t>Risco de quebra na continuidade dos serviços devido à falta de água.</t>
  </si>
  <si>
    <t>1 - Fixar tópico no Edital de licitação que informe as licitantes quanto à necessidade de fornecer por suas próprias expensas, toda a água destinada à produção e consumo humano, não podendo a CONTRATADA contar com fornecimento por parte da unidade.
2 - Fixar tópico no Edital de licitação que obrigue a CONTRATADA a interligar instalações de esgoto do canteiro de obra em ponto de destinação a ser determinado pela FISCALIZAÇÃO no ato de assinatura da Autorização de Serviço.</t>
  </si>
  <si>
    <t>Interferências na vizinhança</t>
  </si>
  <si>
    <t>Risco de ocorrência de incidentes ou condições de longa duração que causem danos ao patrimônio ou quaisquer outros riscos financeiros decorrentes das atividades desenvolvidas dentro e nas imediações do canteiro de obra.</t>
  </si>
  <si>
    <t>1 - Fixar cláusula contratual que obrigue a CONTRATADA a reparar quaisquer danos ou prejuízos financeiros (imputados às edificações, aparelhos públicos circunvizinhos e qualquer bem móvel ou imóvel) que sejam consequência da atuação direta ou indireta da CONTRATADA na execução da obra;
2 - Relacionar tópico no Edital de licatação e fixar cláusula contratual que obrigue a CONTRATADA a obter autorização do órgão de regulação de trânsito competente, quando da necessidade de execução de trabalhos que venham a requerer ocupação de parte ou totalidade de faixa da via pública, devendo, essas operações serem, também, submetidas à avaliação prévia da FISCALIZAÇÃO.</t>
  </si>
  <si>
    <t>Descontinuidades no trabalho</t>
  </si>
  <si>
    <t>1.2.2.1</t>
  </si>
  <si>
    <t>Acidentes de trabalho</t>
  </si>
  <si>
    <t>Risco de paralização e perda de confiabilidade da instituição provenientes de acidentes de trabalho.</t>
  </si>
  <si>
    <t>1 - Fixar no Edital de licitação item que obrigue a CONTRATADA a elaborar programas de prevenção de situações de risco de trabalho (PPRA, PCMSO, PCMAT) e submetê-los à apreciação da FISCALIZAÇÃO em até 10 (dez) dias corridos após a assinatura da Autorização de Serviço;
2 - Fixar cláusula contratual que obrigue a CONTRATADA a implementar os referidos programas nos promeiros 30 dias de obra.</t>
  </si>
  <si>
    <t>1.2.2.2</t>
  </si>
  <si>
    <t>Embargos legais</t>
  </si>
  <si>
    <t>Risco de embargos provenientes de sanções órgãos de regulação trabalhistas, do CREA, de órgãos de regulação do meio ambiente entre outros.</t>
  </si>
  <si>
    <t>Contratada e Administração</t>
  </si>
  <si>
    <t>1 - Fixar no Edital de licitação item que obrigue a CONTRATADA a obter todas as licenças e autorizações, referentes à execução da obra, antes do início das atividades.</t>
  </si>
  <si>
    <t>Falhas operacionais</t>
  </si>
  <si>
    <t>1.2.3.1</t>
  </si>
  <si>
    <t>Incorreta aplicação de materiais</t>
  </si>
  <si>
    <t>Risco de falha executiva proveniente da má aplicação de materiais, de acabamento ou não, que possam vir a afetar o desempenho de parte ou de toda a edificação, tanto no aspecto funcional como no estético.</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</si>
  <si>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t>
  </si>
  <si>
    <t>Contingências de Produção</t>
  </si>
  <si>
    <t>1.3.1</t>
  </si>
  <si>
    <t>Inadequação da CONTRATADA ao Plano de Ataque.</t>
  </si>
  <si>
    <t>Risco de incapacidade financeira e/ou gerencial da contratada para obedecer ao plano de ataque.</t>
  </si>
  <si>
    <t>1 - Elaborar - mediante contribuição de membros da unidade vizinha, da FISCALIZAÇÃO, de projetos e da CONTRATADA - plano de ataque que atenda às demandas operacionais da referida unidade, contemplando a maior produtividade possível;
2 - Fixar item no Edital de licitação que obrigue a CONTRATADA a apresentar Histograma de mão-de-obra e equipamentos juntamente ao cronograma da obra, no início da execução do contrato, devendo este documento ser apreciado pela FISCALIZAÇÃO e reformulado até que se adeque ao prazo de execução da obra. Deverá ser fixada cláusula contratual que obrigue a CONTRATADA a alocar os recursos conforme Histograma aprovado;
3 - Fixar cláusula contratual que obrigue a CONTRATADA a obedecer o mais fielmente possível o plano de ataque traçado no início da obra, sendo cabíveis as devidas penalizações pertinentes.
4 - Fixar cláusula contratual que detalhe os processos de recebimento provisório e recebimento definitivo de obras, submetendo à responsabilidade da CONTRATADA o seu devido cumprimento.</t>
  </si>
  <si>
    <t>RISCOS NORMAIS DE PROJETOS DE ENGENHARIA</t>
  </si>
  <si>
    <t>Projeto de Arquitetura</t>
  </si>
  <si>
    <t>2.1.1</t>
  </si>
  <si>
    <t>Detalhamentos arquitetônicos</t>
  </si>
  <si>
    <t>Risco de consumo de material superior aos previstos nas composições de custos unitários, em decorrência de paginações específicas ou detalhes estéticos que possam aumentar o desperdício de material ou o tempo de execução.</t>
  </si>
  <si>
    <t>Compartilhada</t>
  </si>
  <si>
    <t>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t>
  </si>
  <si>
    <t>RISCOS DE ERROS DE PROJETOS DE ENGENHARIA</t>
  </si>
  <si>
    <t>Risco orçamentários</t>
  </si>
  <si>
    <t>1 - Relacionar em tópico do projeto básico e prever também em cláusula contratual a obrigação da contratada em elaborar por suas expensas exclusivas, detalhamentos executivos adicionais que não constem no rol de documentos juntados ao edital.
2 - Anexar obrigatoriamente ao projeto básico, todas as pranchas arquitetônicas e de engenharia.
3 - Relacionar em tópico do projeto básico e prever também em cláusula contratual a obrigação da contratada em visitar o local da obra e atestar total ciência de todos os procedimentos, técnicas e equipamentos necessários para a execução total da obra pretendida, devendo as licitantes executarem todos os levantamentos necessários ao desenvolvimento da obra de modo a não incorrer em omissões, que não poderão ser alegadas em favor de eventuais pretenções de acréscimos de preços.
4 - Prever cláusula contratual de garantia de revisão de equilíbrio econômico-financeiro do projeto.</t>
  </si>
  <si>
    <t>3.1.1</t>
  </si>
  <si>
    <t>Omissão de serviços</t>
  </si>
  <si>
    <t>Risco da não inclusão de serviços - principais ou intermediários - essenciais para a construção do objeto.</t>
  </si>
  <si>
    <t>Administração</t>
  </si>
  <si>
    <t>3.1.2</t>
  </si>
  <si>
    <t>Quantitativos insuficientes</t>
  </si>
  <si>
    <t>Risco de erros no levantamento de quantitativos, com quantidades inferiores às necessárias para a construção do objeto.</t>
  </si>
  <si>
    <t>Risco em especificações de projetos</t>
  </si>
  <si>
    <t>3.2.1</t>
  </si>
  <si>
    <t>Especificações incompletas</t>
  </si>
  <si>
    <t>Risco de ocorrência de especificações que não comtemplem todos os insumos/serviços necessários para a construção do objeto conforme concebido.</t>
  </si>
  <si>
    <t>3.2.2</t>
  </si>
  <si>
    <t>Especificações impróprias ou insuficientes</t>
  </si>
  <si>
    <t>Risco de ocorrência de especificações que não atendam aos requisitos de desempenho/eficácia desejado para a obra.</t>
  </si>
  <si>
    <t>Não previsão de interferências</t>
  </si>
  <si>
    <t>3.3.1</t>
  </si>
  <si>
    <t>Redes elétricas</t>
  </si>
  <si>
    <t>Risco da não previsão de necessidade de deslocamento de postes, desligamento total ou parcial da unidade (decorrente de manejo para alimentação de novos quadros ou grupos geradores).</t>
  </si>
  <si>
    <t>3.3.2</t>
  </si>
  <si>
    <t>Redes de dutos subterrâneos</t>
  </si>
  <si>
    <t>Risco de encontrar tubulações (obsoletas ou não) que gerem riscos estruturais, interferências construtivas com novas instalações ou necessidade de reparos de vazamentos.</t>
  </si>
  <si>
    <t>3.3.3</t>
  </si>
  <si>
    <t>Árvores</t>
  </si>
  <si>
    <t>Risco de interferência de árvores ou vegetação nativa, com necessidade de supressão mediante licença.</t>
  </si>
  <si>
    <t>Entulho e raízes</t>
  </si>
  <si>
    <t>Risco de ocorrência de depósitos subterrâneos pontuais (não previstos em sondagens) de lixo, entulho ou resíduo vegetal (raízes e tocos) que possam causar danos estruturais.</t>
  </si>
  <si>
    <t>RISCOS ASSOCIADOS A FATOS DA ADMINISTRAÇÃO</t>
  </si>
  <si>
    <t>Não entrega de instalações existentes</t>
  </si>
  <si>
    <t>4.1.1</t>
  </si>
  <si>
    <t>Impossibilidade de fornecimento.</t>
  </si>
  <si>
    <t>Risco de incapacidade, das instalações existentes no terreno, para fornecer água e/ou energia elétrica.</t>
  </si>
  <si>
    <t xml:space="preserve">1 - Fixar tópico no Edital de licitação que informe as licitantes quanto à necessidade de fornecer por suas próprias expensas, toda a água destinada à produção, consumo humano e ao atendimento ao canteiro de obra, não podendo contar com fornecimento por parte da unidade.
2 - Prever no orçamento da obra, serviço que contemple o fornecimento de instalações provisórias de energia elétrica, em conformidade com as normas das concessionárias e cujo consumo deverá ser custeado pela CONTRATADA.
</t>
  </si>
  <si>
    <t>RISCOS ASSOCIADOS À ALEA EXTRAORDINÁRIA (EXTRACONTRATUAL)</t>
  </si>
  <si>
    <t>Fenômenos Naturais (imprevisíveis)</t>
  </si>
  <si>
    <t>5.1.1</t>
  </si>
  <si>
    <t>Período de chuvas prolongado</t>
  </si>
  <si>
    <t>Risco de prolongamento do período de chuvas torrenciais no Estado do Maranhão com consequências catastróficas.</t>
  </si>
  <si>
    <t>1 - O Cronograma da obra e o plano de ataque deverão considerar os cenários de ocorrência de período de chuva prolongado, devendo ser traçado um plano de ação que antecipe as contingências necessárias em casos de atrasos provocados por paralizações em dias de chuva;
2 - O Cronograma e o Plano de Ataque deverão ainda programar a execução de atividades sensíveis a impactos severos ou a riscos de acidentes, para períodos com menores probabilidades de ocorrência de chuvas torrenciais, conforme dados pluviométricos da região.</t>
  </si>
  <si>
    <t>Choque externo de mercado</t>
  </si>
  <si>
    <t>5.2.1</t>
  </si>
  <si>
    <t>Inflação</t>
  </si>
  <si>
    <t>Risco de variação abrupta e imprevisível na taxa de inflação.</t>
  </si>
  <si>
    <t>1 - Prever claúsula contratual de reequilíbrio econômico-financeiro, que requeira a comprovação de tais variações através de notas fiscais de compra de materias efetivamente aplicados na obra em execução, para que seja feita uma análise que englobe o contrato como um todo, devendo ser atestada uma variação de preços muito acima do previsto pelos órgãos de regulação financeira nacionais.</t>
  </si>
  <si>
    <t>5.2.2</t>
  </si>
  <si>
    <t>Choque de mercado</t>
  </si>
  <si>
    <t>Risco de variação abrupta e imprevista de preços em decorrência de desabastecimento ou existência de empreendimentos de grande vulto que desvirtuem os preços locais.</t>
  </si>
  <si>
    <t>Alterações tributárias</t>
  </si>
  <si>
    <t>5.3.1</t>
  </si>
  <si>
    <t>Alíquotas trabalhistas</t>
  </si>
  <si>
    <t>Risco de variações em encargos e tributos incidentes sobre a  folha de pagamentos (INSS, FGTS e outros Encargos Sociais).</t>
  </si>
  <si>
    <t>1 - Prever claúsula contratual de reequilíbrio econômico-financeiro.</t>
  </si>
  <si>
    <t>5.3.2</t>
  </si>
  <si>
    <t>Alíquotas sobre faturamento</t>
  </si>
  <si>
    <t>Risco de variações nos tributos com incidência sobre o faturamento bruto ou parcela fixa dele (PIS, COFINS, ISS, CPRB, etc.).</t>
  </si>
  <si>
    <t>5.3.3</t>
  </si>
  <si>
    <t>Alíquotas sobre lucro comercial</t>
  </si>
  <si>
    <t>Risco de variações nos tributos com incidência sobre o lucro (IRPJ, CSLL, etc.).</t>
  </si>
  <si>
    <t>5.3.4</t>
  </si>
  <si>
    <t>Alíquotas sobre materiais</t>
  </si>
  <si>
    <t>Risco de variações nos tributos com incidência sobre os materiais. (Ex: ICMS)</t>
  </si>
  <si>
    <t>SINAPI - 03/2025 - Maranhão
SBC - 04/2025 - Maranhão
SICRO3 - 01/2025 - Maranhão
ORSE - 01/2025 - Sergipe
SEDOP - 02/2025 - Pará
SEINFRA - 028 - Ceará
SETOP - 01/2025 - Minas Gerais
IOPES - 01/2025 - Espírito Santo
SIURB - 01/2025 - São Paulo
SIURB INFRA - 01/2025 - São Paulo
SUDECAP - 01/2025 - Minas Gerais
CPOS/CDHU - 04/2025 - São Paulo
FDE - 01/2025 - São Paulo
AGESUL - 01/2025 - Mato Grosso do Sul
AGETOP CIVIL - 12/2024 - Goiás
AGETOP RODOVIARIA - 12/2024 - Goiás
CAEMA - 12/2019 - Maranhão
EMBASA - 01/2025 - sem_encargos
CAERN - 05/2024 - Rio Grande do Norte
COMPESA - 07/2024 - Pernambuco
EMOP - 03/2025 - Rio de Janeiro
DERPR - 10/2024 - Paraná
SCO - 03/2025 - Rio de Janeiro</t>
  </si>
  <si>
    <t>SESI - Serviço Social da Indústria</t>
  </si>
  <si>
    <r>
      <rPr>
        <b/>
        <sz val="8"/>
        <color indexed="8"/>
        <rFont val="Arial"/>
        <family val="2"/>
      </rPr>
      <t>GRUPO A</t>
    </r>
    <r>
      <rPr>
        <sz val="8"/>
        <rFont val="Arial"/>
        <family val="2"/>
      </rPr>
      <t xml:space="preserve"> </t>
    </r>
  </si>
  <si>
    <r>
      <rPr>
        <sz val="8"/>
        <color indexed="8"/>
        <rFont val="Arial"/>
        <family val="2"/>
      </rPr>
      <t xml:space="preserve">INSS </t>
    </r>
    <r>
      <rPr>
        <sz val="8"/>
        <rFont val="Arial"/>
        <family val="2"/>
      </rPr>
      <t xml:space="preserve"> </t>
    </r>
  </si>
  <si>
    <r>
      <rPr>
        <b/>
        <sz val="8"/>
        <color indexed="8"/>
        <rFont val="Arial"/>
        <family val="2"/>
      </rPr>
      <t xml:space="preserve">TOTAL DO GRUPO A </t>
    </r>
    <r>
      <rPr>
        <sz val="8"/>
        <rFont val="Arial"/>
        <family val="2"/>
      </rPr>
      <t xml:space="preserve"> </t>
    </r>
  </si>
  <si>
    <r>
      <rPr>
        <b/>
        <sz val="8"/>
        <color indexed="8"/>
        <rFont val="Arial"/>
        <family val="2"/>
      </rPr>
      <t xml:space="preserve">GRUPO B </t>
    </r>
    <r>
      <rPr>
        <sz val="8"/>
        <rFont val="Arial"/>
        <family val="2"/>
      </rPr>
      <t xml:space="preserve"> </t>
    </r>
  </si>
  <si>
    <r>
      <rPr>
        <sz val="8"/>
        <color indexed="8"/>
        <rFont val="Arial"/>
        <family val="2"/>
      </rPr>
      <t xml:space="preserve">Repouso Remunerado </t>
    </r>
    <r>
      <rPr>
        <sz val="8"/>
        <rFont val="Arial"/>
        <family val="2"/>
      </rPr>
      <t xml:space="preserve"> </t>
    </r>
  </si>
  <si>
    <r>
      <rPr>
        <sz val="8"/>
        <color indexed="8"/>
        <rFont val="Arial"/>
        <family val="2"/>
      </rPr>
      <t xml:space="preserve">Auxilio Enfermidade </t>
    </r>
    <r>
      <rPr>
        <sz val="8"/>
        <rFont val="Arial"/>
        <family val="2"/>
      </rPr>
      <t xml:space="preserve"> </t>
    </r>
  </si>
  <si>
    <r>
      <rPr>
        <sz val="8"/>
        <color indexed="8"/>
        <rFont val="Arial"/>
        <family val="2"/>
      </rPr>
      <t xml:space="preserve">13º Salário </t>
    </r>
    <r>
      <rPr>
        <sz val="8"/>
        <rFont val="Arial"/>
        <family val="2"/>
      </rPr>
      <t xml:space="preserve"> </t>
    </r>
  </si>
  <si>
    <r>
      <rPr>
        <sz val="8"/>
        <color indexed="8"/>
        <rFont val="Arial"/>
        <family val="2"/>
      </rPr>
      <t xml:space="preserve">Licença Paternidade </t>
    </r>
    <r>
      <rPr>
        <sz val="8"/>
        <rFont val="Arial"/>
        <family val="2"/>
      </rPr>
      <t xml:space="preserve"> </t>
    </r>
  </si>
  <si>
    <r>
      <rPr>
        <sz val="8"/>
        <color indexed="8"/>
        <rFont val="Arial"/>
        <family val="2"/>
      </rPr>
      <t xml:space="preserve">Faltas Justificadas </t>
    </r>
    <r>
      <rPr>
        <sz val="8"/>
        <rFont val="Arial"/>
        <family val="2"/>
      </rPr>
      <t xml:space="preserve"> </t>
    </r>
  </si>
  <si>
    <r>
      <rPr>
        <sz val="8"/>
        <color indexed="8"/>
        <rFont val="Arial"/>
        <family val="2"/>
      </rPr>
      <t xml:space="preserve">Auxilio acidente de Trabalho </t>
    </r>
    <r>
      <rPr>
        <sz val="8"/>
        <rFont val="Arial"/>
        <family val="2"/>
      </rPr>
      <t xml:space="preserve"> </t>
    </r>
  </si>
  <si>
    <r>
      <rPr>
        <b/>
        <sz val="8"/>
        <color indexed="8"/>
        <rFont val="Arial"/>
        <family val="2"/>
      </rPr>
      <t xml:space="preserve">TOTAL GRUPO B </t>
    </r>
    <r>
      <rPr>
        <sz val="8"/>
        <rFont val="Arial"/>
        <family val="2"/>
      </rPr>
      <t xml:space="preserve"> </t>
    </r>
  </si>
  <si>
    <r>
      <rPr>
        <b/>
        <sz val="8"/>
        <color indexed="8"/>
        <rFont val="Arial"/>
        <family val="2"/>
      </rPr>
      <t xml:space="preserve">GRUPO C </t>
    </r>
    <r>
      <rPr>
        <sz val="8"/>
        <rFont val="Arial"/>
        <family val="2"/>
      </rPr>
      <t xml:space="preserve"> </t>
    </r>
  </si>
  <si>
    <r>
      <rPr>
        <sz val="8"/>
        <color indexed="8"/>
        <rFont val="Arial"/>
        <family val="2"/>
      </rPr>
      <t xml:space="preserve">Aviso Prévio Indenizado </t>
    </r>
    <r>
      <rPr>
        <sz val="8"/>
        <rFont val="Arial"/>
        <family val="2"/>
      </rPr>
      <t xml:space="preserve"> </t>
    </r>
  </si>
  <si>
    <r>
      <rPr>
        <sz val="8"/>
        <color indexed="8"/>
        <rFont val="Arial"/>
        <family val="2"/>
      </rPr>
      <t xml:space="preserve">Aviso Prévio Trabalhado </t>
    </r>
    <r>
      <rPr>
        <sz val="8"/>
        <rFont val="Arial"/>
        <family val="2"/>
      </rPr>
      <t xml:space="preserve"> </t>
    </r>
  </si>
  <si>
    <r>
      <rPr>
        <sz val="8"/>
        <color indexed="8"/>
        <rFont val="Arial"/>
        <family val="2"/>
      </rPr>
      <t xml:space="preserve">Depósito de Rescisão Contrato Trabalho sem Justo Causa </t>
    </r>
    <r>
      <rPr>
        <sz val="8"/>
        <rFont val="Arial"/>
        <family val="2"/>
      </rPr>
      <t xml:space="preserve"> </t>
    </r>
  </si>
  <si>
    <r>
      <rPr>
        <sz val="8"/>
        <color indexed="8"/>
        <rFont val="Arial"/>
        <family val="2"/>
      </rPr>
      <t xml:space="preserve">Indenização Adicional </t>
    </r>
    <r>
      <rPr>
        <sz val="8"/>
        <rFont val="Arial"/>
        <family val="2"/>
      </rPr>
      <t xml:space="preserve"> </t>
    </r>
  </si>
  <si>
    <r>
      <rPr>
        <b/>
        <sz val="8"/>
        <color indexed="8"/>
        <rFont val="Arial"/>
        <family val="2"/>
      </rPr>
      <t xml:space="preserve">TOTAL GRUPO C </t>
    </r>
    <r>
      <rPr>
        <sz val="8"/>
        <rFont val="Arial"/>
        <family val="2"/>
      </rPr>
      <t xml:space="preserve"> </t>
    </r>
  </si>
  <si>
    <r>
      <rPr>
        <b/>
        <sz val="8"/>
        <color indexed="8"/>
        <rFont val="Arial"/>
        <family val="2"/>
      </rPr>
      <t xml:space="preserve">GRUPO D </t>
    </r>
    <r>
      <rPr>
        <sz val="8"/>
        <rFont val="Arial"/>
        <family val="2"/>
      </rPr>
      <t xml:space="preserve"> </t>
    </r>
  </si>
  <si>
    <r>
      <rPr>
        <sz val="8"/>
        <color indexed="8"/>
        <rFont val="Arial"/>
        <family val="2"/>
      </rPr>
      <t xml:space="preserve">Reincidência do Grupo A sobre B </t>
    </r>
    <r>
      <rPr>
        <sz val="8"/>
        <rFont val="Arial"/>
        <family val="2"/>
      </rPr>
      <t xml:space="preserve"> </t>
    </r>
  </si>
  <si>
    <r>
      <rPr>
        <b/>
        <sz val="8"/>
        <color indexed="8"/>
        <rFont val="Arial"/>
        <family val="2"/>
      </rPr>
      <t xml:space="preserve">TOTAL GRUPO D </t>
    </r>
    <r>
      <rPr>
        <sz val="8"/>
        <rFont val="Arial"/>
        <family val="2"/>
      </rPr>
      <t xml:space="preserve"> </t>
    </r>
  </si>
  <si>
    <r>
      <rPr>
        <b/>
        <sz val="8"/>
        <color indexed="8"/>
        <rFont val="Arial"/>
        <family val="2"/>
      </rPr>
      <t>TOTAL (A+B+C+D)</t>
    </r>
    <r>
      <rPr>
        <sz val="8"/>
        <rFont val="Arial"/>
        <family val="2"/>
      </rPr>
      <t xml:space="preserve"> </t>
    </r>
  </si>
  <si>
    <t>Obra: MURO e FECHAMENTO LATERAL - ESCOLA SESI - ROSÁRIO - Rev01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</si>
</sst>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R$&quot;\ * #,##0.00_-;\-&quot;R$&quot;\ * #,##0.00_-;_-&quot;R$&quot;\ * &quot;-&quot;??_-;_-@_-"/>
    <numFmt numFmtId="43" formatCode="_-* #,##0.00_-;\-* #,##0.00_-;_-* &quot;-&quot;??_-;_-@_-"/>
    <numFmt numFmtId="164" formatCode="#,##0.00\ %"/>
    <numFmt numFmtId="165" formatCode="#,##0.0000"/>
    <numFmt numFmtId="166" formatCode="#,##0.0000000"/>
    <numFmt numFmtId="167" formatCode="_(* #,##0.00_);_(* \(#,##0.00\);_(* &quot;-&quot;??_);_(@_)"/>
    <numFmt numFmtId="168" formatCode="_(&quot;R$ &quot;* #,##0.00_);_(&quot;R$ &quot;* \(#,##0.00\);_(&quot;R$ &quot;* &quot;-&quot;??_);_(@_)"/>
  </numFmts>
  <fonts count="33" x14ac:knownFonts="1">
    <font>
      <sz val="11"/>
      <name val="Arial"/>
      <family val="1"/>
    </font>
    <font>
      <sz val="11"/>
      <color theme="1"/>
      <name val="Aptos Narrow"/>
      <family val="2"/>
      <scheme val="minor"/>
    </font>
    <font>
      <b/>
      <sz val="11"/>
      <name val="Arial"/>
      <family val="1"/>
    </font>
    <font>
      <b/>
      <sz val="10"/>
      <color rgb="FF000000"/>
      <name val="Arial"/>
      <family val="1"/>
    </font>
    <font>
      <b/>
      <sz val="10"/>
      <name val="Arial"/>
      <family val="1"/>
    </font>
    <font>
      <sz val="10"/>
      <color rgb="FF000000"/>
      <name val="Arial"/>
      <family val="1"/>
    </font>
    <font>
      <sz val="10"/>
      <name val="Arial"/>
      <family val="1"/>
    </font>
    <font>
      <b/>
      <sz val="10"/>
      <name val="Arial"/>
      <family val="1"/>
    </font>
    <font>
      <sz val="10"/>
      <name val="Arial"/>
      <family val="1"/>
    </font>
    <font>
      <sz val="11"/>
      <name val="Arial"/>
      <family val="1"/>
    </font>
    <font>
      <b/>
      <sz val="11"/>
      <color theme="1"/>
      <name val="Aptos Narrow"/>
      <family val="2"/>
      <scheme val="minor"/>
    </font>
    <font>
      <sz val="10"/>
      <name val="Arial"/>
      <family val="2"/>
    </font>
    <font>
      <b/>
      <sz val="11.5"/>
      <name val="Arial"/>
      <family val="2"/>
    </font>
    <font>
      <b/>
      <sz val="12"/>
      <name val="Arial Narrow"/>
      <family val="2"/>
    </font>
    <font>
      <b/>
      <sz val="12"/>
      <color theme="1"/>
      <name val="Aptos Narrow"/>
      <family val="2"/>
      <scheme val="minor"/>
    </font>
    <font>
      <sz val="8"/>
      <name val="Arial Black"/>
      <family val="2"/>
    </font>
    <font>
      <b/>
      <sz val="8"/>
      <name val="Arial"/>
      <family val="1"/>
    </font>
    <font>
      <sz val="8"/>
      <name val="Arial"/>
      <family val="1"/>
    </font>
    <font>
      <b/>
      <sz val="8"/>
      <color rgb="FF000000"/>
      <name val="Arial"/>
      <family val="1"/>
    </font>
    <font>
      <sz val="8"/>
      <color rgb="FF000000"/>
      <name val="Arial"/>
      <family val="1"/>
    </font>
    <font>
      <b/>
      <sz val="8"/>
      <name val="Arial"/>
      <family val="2"/>
    </font>
    <font>
      <sz val="8"/>
      <name val="Arial"/>
      <family val="2"/>
    </font>
    <font>
      <b/>
      <sz val="8"/>
      <color theme="1"/>
      <name val="Aptos Narrow"/>
      <family val="2"/>
      <scheme val="minor"/>
    </font>
    <font>
      <b/>
      <sz val="8"/>
      <name val="Arial Narrow"/>
      <family val="2"/>
    </font>
    <font>
      <b/>
      <sz val="8"/>
      <color indexed="8"/>
      <name val="Arial"/>
      <family val="2"/>
    </font>
    <font>
      <sz val="8"/>
      <color indexed="8"/>
      <name val="Arial"/>
      <family val="2"/>
    </font>
    <font>
      <sz val="8"/>
      <color theme="1"/>
      <name val="Aptos Narrow"/>
      <family val="2"/>
      <scheme val="minor"/>
    </font>
    <font>
      <b/>
      <sz val="8"/>
      <color theme="0"/>
      <name val="Arial"/>
      <family val="2"/>
    </font>
    <font>
      <sz val="8"/>
      <name val="Arial Narrow"/>
      <family val="2"/>
    </font>
    <font>
      <b/>
      <strike/>
      <sz val="8"/>
      <name val="Arial Narrow"/>
      <family val="2"/>
    </font>
    <font>
      <b/>
      <sz val="8"/>
      <color theme="0"/>
      <name val="Arial Narrow"/>
      <family val="2"/>
    </font>
    <font>
      <b/>
      <sz val="8"/>
      <color theme="1"/>
      <name val="Arial"/>
      <family val="2"/>
    </font>
    <font>
      <sz val="8"/>
      <color theme="1"/>
      <name val="Arial"/>
      <family val="2"/>
    </font>
  </fonts>
  <fills count="34">
    <fill>
      <patternFill patternType="none"/>
    </fill>
    <fill>
      <patternFill patternType="gray125"/>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D8ECF6"/>
        <bgColor rgb="FFD8ECF6"/>
      </patternFill>
    </fill>
    <fill>
      <patternFill patternType="solid">
        <fgColor rgb="FFD8ECF6"/>
        <bgColor rgb="FFD8ECF6"/>
      </patternFill>
    </fill>
    <fill>
      <patternFill patternType="solid">
        <fgColor rgb="FFD8ECF6"/>
        <bgColor rgb="FFD8ECF6"/>
      </patternFill>
    </fill>
    <fill>
      <patternFill patternType="solid">
        <fgColor rgb="FFD8ECF6"/>
        <bgColor rgb="FFD8ECF6"/>
      </patternFill>
    </fill>
    <fill>
      <patternFill patternType="solid">
        <fgColor rgb="FFD8ECF6"/>
        <bgColor rgb="FFD8ECF6"/>
      </patternFill>
    </fill>
    <fill>
      <patternFill patternType="solid">
        <fgColor rgb="FFDFF0D8"/>
        <bgColor rgb="FFDFF0D8"/>
      </patternFill>
    </fill>
    <fill>
      <patternFill patternType="solid">
        <fgColor rgb="FFDFF0D8"/>
        <bgColor rgb="FFDFF0D8"/>
      </patternFill>
    </fill>
    <fill>
      <patternFill patternType="solid">
        <fgColor rgb="FFDFF0D8"/>
        <bgColor rgb="FFDFF0D8"/>
      </patternFill>
    </fill>
    <fill>
      <patternFill patternType="solid">
        <fgColor rgb="FFDFF0D8"/>
        <bgColor rgb="FFDFF0D8"/>
      </patternFill>
    </fill>
    <fill>
      <patternFill patternType="solid">
        <fgColor rgb="FFDFF0D8"/>
        <bgColor rgb="FFDFF0D8"/>
      </patternFill>
    </fill>
    <fill>
      <patternFill patternType="solid">
        <fgColor rgb="FFD6D6D6"/>
        <bgColor rgb="FFD6D6D6"/>
      </patternFill>
    </fill>
    <fill>
      <patternFill patternType="solid">
        <fgColor rgb="FFEFEFEF"/>
        <bgColor rgb="FFEFEFE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D8ECF6"/>
        <bgColor rgb="FFD8ECF6"/>
      </patternFill>
    </fill>
    <fill>
      <patternFill patternType="solid">
        <fgColor rgb="FFDFF0D8"/>
        <bgColor rgb="FFDFF0D8"/>
      </patternFill>
    </fill>
    <fill>
      <patternFill patternType="solid">
        <fgColor rgb="FFF7F3DF"/>
        <bgColor rgb="FFF7F3DF"/>
      </patternFill>
    </fill>
    <fill>
      <patternFill patternType="solid">
        <fgColor rgb="FFFFFFFF"/>
        <bgColor rgb="FFFFFFFF"/>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1" tint="0.249977111117893"/>
        <bgColor indexed="64"/>
      </patternFill>
    </fill>
    <fill>
      <patternFill patternType="solid">
        <fgColor theme="4"/>
        <bgColor indexed="64"/>
      </patternFill>
    </fill>
  </fills>
  <borders count="60">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style="thin">
        <color rgb="FFCCCCCC"/>
      </left>
      <right style="thin">
        <color rgb="FFCCCCCC"/>
      </right>
      <top style="thin">
        <color rgb="FFCCCCCC"/>
      </top>
      <bottom style="thin">
        <color rgb="FFCCCCCC"/>
      </bottom>
      <diagonal/>
    </border>
    <border>
      <left/>
      <right/>
      <top/>
      <bottom style="thick">
        <color rgb="FFFF5500"/>
      </bottom>
      <diagonal/>
    </border>
    <border>
      <left/>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44" fontId="9" fillId="0" borderId="0" applyFont="0" applyFill="0" applyBorder="0" applyAlignment="0" applyProtection="0"/>
    <xf numFmtId="0" fontId="11" fillId="0" borderId="0"/>
    <xf numFmtId="9" fontId="1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250">
    <xf numFmtId="0" fontId="0" fillId="0" borderId="0" xfId="0"/>
    <xf numFmtId="0" fontId="7" fillId="20" borderId="0" xfId="0" applyFont="1" applyFill="1" applyAlignment="1">
      <alignment horizontal="center" vertical="top" wrapText="1"/>
    </xf>
    <xf numFmtId="0" fontId="6" fillId="28" borderId="0" xfId="0" applyFont="1" applyFill="1" applyAlignment="1">
      <alignment horizontal="center" vertical="top" wrapText="1"/>
    </xf>
    <xf numFmtId="0" fontId="4" fillId="28" borderId="0" xfId="0" applyFont="1" applyFill="1" applyAlignment="1">
      <alignment horizontal="center" vertical="top" wrapText="1"/>
    </xf>
    <xf numFmtId="0" fontId="4" fillId="28" borderId="0" xfId="0" applyFont="1" applyFill="1" applyAlignment="1">
      <alignment horizontal="right" vertical="top" wrapText="1"/>
    </xf>
    <xf numFmtId="0" fontId="4" fillId="28" borderId="0" xfId="0" applyFont="1" applyFill="1" applyAlignment="1">
      <alignment horizontal="left" vertical="top" wrapText="1"/>
    </xf>
    <xf numFmtId="0" fontId="3" fillId="25" borderId="15" xfId="0" applyFont="1" applyFill="1" applyBorder="1" applyAlignment="1">
      <alignment horizontal="right" vertical="top" wrapText="1"/>
    </xf>
    <xf numFmtId="0" fontId="3" fillId="25" borderId="15" xfId="0" applyFont="1" applyFill="1" applyBorder="1" applyAlignment="1">
      <alignment horizontal="left" vertical="top" wrapText="1"/>
    </xf>
    <xf numFmtId="0" fontId="2" fillId="28" borderId="15" xfId="0" applyFont="1" applyFill="1" applyBorder="1" applyAlignment="1">
      <alignment horizontal="right" vertical="top" wrapText="1"/>
    </xf>
    <xf numFmtId="0" fontId="2" fillId="28" borderId="15" xfId="0" applyFont="1" applyFill="1" applyBorder="1" applyAlignment="1">
      <alignment horizontal="left" vertical="top" wrapText="1"/>
    </xf>
    <xf numFmtId="0" fontId="2" fillId="28" borderId="0" xfId="0" applyFont="1" applyFill="1" applyAlignment="1">
      <alignment horizontal="left" vertical="top" wrapText="1"/>
    </xf>
    <xf numFmtId="4" fontId="4" fillId="28" borderId="0" xfId="0" applyNumberFormat="1" applyFont="1" applyFill="1" applyAlignment="1">
      <alignment horizontal="right" vertical="top" wrapText="1"/>
    </xf>
    <xf numFmtId="0" fontId="6" fillId="28" borderId="0" xfId="0" applyFont="1" applyFill="1" applyAlignment="1">
      <alignment horizontal="left" vertical="top" wrapText="1"/>
    </xf>
    <xf numFmtId="0" fontId="5" fillId="26" borderId="14" xfId="0" applyFont="1" applyFill="1" applyBorder="1" applyAlignment="1">
      <alignment horizontal="left" vertical="top" wrapText="1"/>
    </xf>
    <xf numFmtId="166" fontId="4" fillId="28" borderId="0" xfId="0" applyNumberFormat="1" applyFont="1" applyFill="1" applyAlignment="1">
      <alignment horizontal="right" vertical="top" wrapText="1"/>
    </xf>
    <xf numFmtId="4" fontId="6" fillId="28" borderId="0" xfId="0" applyNumberFormat="1" applyFont="1" applyFill="1" applyAlignment="1">
      <alignment horizontal="right" vertical="top" wrapText="1"/>
    </xf>
    <xf numFmtId="0" fontId="6" fillId="28" borderId="0" xfId="0" applyFont="1" applyFill="1" applyAlignment="1">
      <alignment horizontal="right" vertical="top" wrapText="1"/>
    </xf>
    <xf numFmtId="4" fontId="6" fillId="17" borderId="15" xfId="0" applyNumberFormat="1" applyFont="1" applyFill="1" applyBorder="1" applyAlignment="1">
      <alignment horizontal="right" vertical="top" wrapText="1"/>
    </xf>
    <xf numFmtId="166" fontId="6" fillId="17" borderId="15" xfId="0" applyNumberFormat="1" applyFont="1" applyFill="1" applyBorder="1" applyAlignment="1">
      <alignment horizontal="right" vertical="top" wrapText="1"/>
    </xf>
    <xf numFmtId="0" fontId="6" fillId="17" borderId="15" xfId="0" applyFont="1" applyFill="1" applyBorder="1" applyAlignment="1">
      <alignment horizontal="center" vertical="top" wrapText="1"/>
    </xf>
    <xf numFmtId="0" fontId="6" fillId="17" borderId="15" xfId="0" applyFont="1" applyFill="1" applyBorder="1" applyAlignment="1">
      <alignment horizontal="left" vertical="top" wrapText="1"/>
    </xf>
    <xf numFmtId="0" fontId="6" fillId="17" borderId="15" xfId="0" applyFont="1" applyFill="1" applyBorder="1" applyAlignment="1">
      <alignment horizontal="right" vertical="top" wrapText="1"/>
    </xf>
    <xf numFmtId="4" fontId="5" fillId="26" borderId="15" xfId="0" applyNumberFormat="1" applyFont="1" applyFill="1" applyBorder="1" applyAlignment="1">
      <alignment horizontal="right" vertical="top" wrapText="1"/>
    </xf>
    <xf numFmtId="166" fontId="5" fillId="26" borderId="15" xfId="0" applyNumberFormat="1" applyFont="1" applyFill="1" applyBorder="1" applyAlignment="1">
      <alignment horizontal="right" vertical="top" wrapText="1"/>
    </xf>
    <xf numFmtId="0" fontId="5" fillId="26" borderId="15" xfId="0" applyFont="1" applyFill="1" applyBorder="1" applyAlignment="1">
      <alignment horizontal="center" vertical="top" wrapText="1"/>
    </xf>
    <xf numFmtId="0" fontId="5" fillId="26" borderId="15" xfId="0" applyFont="1" applyFill="1" applyBorder="1" applyAlignment="1">
      <alignment horizontal="left" vertical="top" wrapText="1"/>
    </xf>
    <xf numFmtId="0" fontId="5" fillId="26" borderId="15" xfId="0" applyFont="1" applyFill="1" applyBorder="1" applyAlignment="1">
      <alignment horizontal="right" vertical="top" wrapText="1"/>
    </xf>
    <xf numFmtId="0" fontId="2" fillId="28" borderId="15" xfId="0" applyFont="1" applyFill="1" applyBorder="1" applyAlignment="1">
      <alignment horizontal="center" vertical="top" wrapText="1"/>
    </xf>
    <xf numFmtId="4" fontId="6" fillId="18" borderId="15" xfId="0" applyNumberFormat="1" applyFont="1" applyFill="1" applyBorder="1" applyAlignment="1">
      <alignment horizontal="right" vertical="top" wrapText="1"/>
    </xf>
    <xf numFmtId="166" fontId="6" fillId="18" borderId="15" xfId="0" applyNumberFormat="1" applyFont="1" applyFill="1" applyBorder="1" applyAlignment="1">
      <alignment horizontal="right" vertical="top" wrapText="1"/>
    </xf>
    <xf numFmtId="0" fontId="6" fillId="18" borderId="15" xfId="0" applyFont="1" applyFill="1" applyBorder="1" applyAlignment="1">
      <alignment horizontal="center" vertical="top" wrapText="1"/>
    </xf>
    <xf numFmtId="0" fontId="6" fillId="18" borderId="15" xfId="0" applyFont="1" applyFill="1" applyBorder="1" applyAlignment="1">
      <alignment horizontal="left" vertical="top" wrapText="1"/>
    </xf>
    <xf numFmtId="0" fontId="6" fillId="18" borderId="15" xfId="0" applyFont="1" applyFill="1" applyBorder="1" applyAlignment="1">
      <alignment horizontal="right" vertical="top" wrapText="1"/>
    </xf>
    <xf numFmtId="4" fontId="3" fillId="25" borderId="15" xfId="0" applyNumberFormat="1" applyFont="1" applyFill="1" applyBorder="1" applyAlignment="1">
      <alignment horizontal="right" vertical="top" wrapText="1"/>
    </xf>
    <xf numFmtId="165" fontId="6" fillId="18" borderId="15" xfId="0" applyNumberFormat="1" applyFont="1" applyFill="1" applyBorder="1" applyAlignment="1">
      <alignment horizontal="right" vertical="top" wrapText="1"/>
    </xf>
    <xf numFmtId="165" fontId="6" fillId="17" borderId="15" xfId="0" applyNumberFormat="1" applyFont="1" applyFill="1" applyBorder="1" applyAlignment="1">
      <alignment horizontal="right" vertical="top" wrapText="1"/>
    </xf>
    <xf numFmtId="44" fontId="10" fillId="0" borderId="0" xfId="1" applyFont="1" applyFill="1"/>
    <xf numFmtId="44" fontId="12" fillId="0" borderId="0" xfId="1" applyFont="1" applyFill="1" applyAlignment="1">
      <alignment wrapText="1"/>
    </xf>
    <xf numFmtId="0" fontId="10" fillId="29" borderId="0" xfId="0" applyFont="1" applyFill="1"/>
    <xf numFmtId="0" fontId="0" fillId="29" borderId="0" xfId="0" applyFill="1"/>
    <xf numFmtId="44" fontId="14" fillId="0" borderId="0" xfId="1" applyFont="1" applyFill="1" applyAlignment="1">
      <alignment vertical="top" wrapText="1"/>
    </xf>
    <xf numFmtId="0" fontId="10" fillId="0" borderId="0" xfId="0" applyFont="1"/>
    <xf numFmtId="0" fontId="0" fillId="0" borderId="0" xfId="0" applyAlignment="1">
      <alignment horizontal="right"/>
    </xf>
    <xf numFmtId="0" fontId="0" fillId="29" borderId="0" xfId="0" applyFill="1" applyAlignment="1">
      <alignment horizontal="right"/>
    </xf>
    <xf numFmtId="0" fontId="15" fillId="29" borderId="0" xfId="0" applyFont="1" applyFill="1"/>
    <xf numFmtId="0" fontId="1" fillId="29" borderId="0" xfId="4" applyFill="1"/>
    <xf numFmtId="0" fontId="1" fillId="0" borderId="0" xfId="4"/>
    <xf numFmtId="0" fontId="13" fillId="29" borderId="0" xfId="4" applyFont="1" applyFill="1" applyAlignment="1">
      <alignment horizontal="center" vertical="center"/>
    </xf>
    <xf numFmtId="10" fontId="13" fillId="29" borderId="0" xfId="4" applyNumberFormat="1" applyFont="1" applyFill="1" applyAlignment="1">
      <alignment vertical="center"/>
    </xf>
    <xf numFmtId="0" fontId="1" fillId="29" borderId="0" xfId="6" applyFill="1" applyAlignment="1">
      <alignment vertical="center"/>
    </xf>
    <xf numFmtId="0" fontId="1" fillId="0" borderId="0" xfId="6" applyAlignment="1">
      <alignment vertical="center"/>
    </xf>
    <xf numFmtId="0" fontId="1" fillId="29" borderId="0" xfId="6" applyFill="1"/>
    <xf numFmtId="0" fontId="1" fillId="0" borderId="0" xfId="6"/>
    <xf numFmtId="0" fontId="10" fillId="0" borderId="0" xfId="6" applyFont="1" applyAlignment="1">
      <alignment vertical="center"/>
    </xf>
    <xf numFmtId="0" fontId="1" fillId="0" borderId="41" xfId="6" applyBorder="1" applyAlignment="1">
      <alignment horizontal="center" vertical="center" wrapText="1"/>
    </xf>
    <xf numFmtId="0" fontId="1" fillId="0" borderId="41" xfId="6" applyBorder="1" applyAlignment="1">
      <alignment horizontal="left" vertical="top" wrapText="1"/>
    </xf>
    <xf numFmtId="0" fontId="1" fillId="0" borderId="41" xfId="6" applyBorder="1" applyAlignment="1">
      <alignment vertical="center" wrapText="1"/>
    </xf>
    <xf numFmtId="0" fontId="1" fillId="0" borderId="41" xfId="6" applyBorder="1" applyAlignment="1">
      <alignment horizontal="center" vertical="center"/>
    </xf>
    <xf numFmtId="0" fontId="1" fillId="0" borderId="0" xfId="6" applyAlignment="1">
      <alignment vertical="center" wrapText="1"/>
    </xf>
    <xf numFmtId="0" fontId="1" fillId="0" borderId="0" xfId="6" applyAlignment="1">
      <alignment horizontal="center" vertical="center" wrapText="1"/>
    </xf>
    <xf numFmtId="0" fontId="1" fillId="0" borderId="0" xfId="6" applyAlignment="1">
      <alignment horizontal="left" vertical="top" wrapText="1"/>
    </xf>
    <xf numFmtId="0" fontId="16" fillId="2" borderId="0" xfId="0" applyFont="1" applyFill="1" applyAlignment="1">
      <alignment horizontal="left" vertical="top" wrapText="1"/>
    </xf>
    <xf numFmtId="0" fontId="16" fillId="2" borderId="0" xfId="0" applyFont="1" applyFill="1" applyAlignment="1">
      <alignment vertical="top" wrapText="1"/>
    </xf>
    <xf numFmtId="0" fontId="16" fillId="19" borderId="0" xfId="0" applyFont="1" applyFill="1" applyAlignment="1">
      <alignment horizontal="left" vertical="top" wrapText="1"/>
    </xf>
    <xf numFmtId="10" fontId="16" fillId="19" borderId="0" xfId="0" applyNumberFormat="1" applyFont="1" applyFill="1" applyAlignment="1">
      <alignment vertical="top" wrapText="1"/>
    </xf>
    <xf numFmtId="10" fontId="16" fillId="19" borderId="0" xfId="0" applyNumberFormat="1" applyFont="1" applyFill="1" applyAlignment="1">
      <alignment horizontal="left" vertical="top" wrapText="1"/>
    </xf>
    <xf numFmtId="0" fontId="16" fillId="4" borderId="1" xfId="0" applyFont="1" applyFill="1" applyBorder="1" applyAlignment="1">
      <alignment horizontal="left" vertical="center" wrapText="1"/>
    </xf>
    <xf numFmtId="0" fontId="16" fillId="6" borderId="3" xfId="0" applyFont="1" applyFill="1" applyBorder="1" applyAlignment="1">
      <alignment horizontal="right" vertical="center" wrapText="1"/>
    </xf>
    <xf numFmtId="0" fontId="16" fillId="5" borderId="2" xfId="0" applyFont="1" applyFill="1" applyBorder="1" applyAlignment="1">
      <alignment horizontal="center" vertical="center" wrapText="1"/>
    </xf>
    <xf numFmtId="0" fontId="18" fillId="7" borderId="4" xfId="0" applyFont="1" applyFill="1" applyBorder="1" applyAlignment="1">
      <alignment horizontal="left" vertical="top" wrapText="1"/>
    </xf>
    <xf numFmtId="0" fontId="18" fillId="8" borderId="5" xfId="0" applyFont="1" applyFill="1" applyBorder="1" applyAlignment="1">
      <alignment horizontal="center" vertical="top" wrapText="1"/>
    </xf>
    <xf numFmtId="0" fontId="18" fillId="9" borderId="6" xfId="0" applyFont="1" applyFill="1" applyBorder="1" applyAlignment="1">
      <alignment horizontal="right" vertical="top" wrapText="1"/>
    </xf>
    <xf numFmtId="4" fontId="18" fillId="10" borderId="7" xfId="0" applyNumberFormat="1" applyFont="1" applyFill="1" applyBorder="1" applyAlignment="1">
      <alignment horizontal="right" vertical="top" wrapText="1"/>
    </xf>
    <xf numFmtId="164" fontId="18" fillId="11" borderId="8" xfId="0" applyNumberFormat="1" applyFont="1" applyFill="1" applyBorder="1" applyAlignment="1">
      <alignment horizontal="right" vertical="top" wrapText="1"/>
    </xf>
    <xf numFmtId="0" fontId="19" fillId="12" borderId="9" xfId="0" applyFont="1" applyFill="1" applyBorder="1" applyAlignment="1">
      <alignment horizontal="left" vertical="top" wrapText="1"/>
    </xf>
    <xf numFmtId="0" fontId="19" fillId="13" borderId="10" xfId="0" applyFont="1" applyFill="1" applyBorder="1" applyAlignment="1">
      <alignment horizontal="center" vertical="top" wrapText="1"/>
    </xf>
    <xf numFmtId="0" fontId="19" fillId="14" borderId="11" xfId="0" applyFont="1" applyFill="1" applyBorder="1" applyAlignment="1">
      <alignment horizontal="right" vertical="top" wrapText="1"/>
    </xf>
    <xf numFmtId="4" fontId="19" fillId="15" borderId="12" xfId="0" applyNumberFormat="1" applyFont="1" applyFill="1" applyBorder="1" applyAlignment="1">
      <alignment horizontal="right" vertical="top" wrapText="1"/>
    </xf>
    <xf numFmtId="164" fontId="19" fillId="16" borderId="13" xfId="0" applyNumberFormat="1" applyFont="1" applyFill="1" applyBorder="1" applyAlignment="1">
      <alignment horizontal="right" vertical="top" wrapText="1"/>
    </xf>
    <xf numFmtId="0" fontId="17" fillId="24" borderId="0" xfId="0" applyFont="1" applyFill="1" applyAlignment="1">
      <alignment horizontal="center" vertical="top" wrapText="1"/>
    </xf>
    <xf numFmtId="0" fontId="16" fillId="21" borderId="0" xfId="0" applyFont="1" applyFill="1" applyAlignment="1">
      <alignment horizontal="right" vertical="top" wrapText="1"/>
    </xf>
    <xf numFmtId="0" fontId="17" fillId="23" borderId="0" xfId="0" applyFont="1" applyFill="1" applyAlignment="1">
      <alignment horizontal="left" vertical="top" wrapText="1"/>
    </xf>
    <xf numFmtId="0" fontId="16" fillId="28" borderId="0" xfId="0" applyFont="1" applyFill="1" applyAlignment="1">
      <alignment horizontal="left" vertical="top" wrapText="1"/>
    </xf>
    <xf numFmtId="0" fontId="16" fillId="28" borderId="0" xfId="0" applyFont="1" applyFill="1" applyAlignment="1">
      <alignment vertical="top" wrapText="1"/>
    </xf>
    <xf numFmtId="0" fontId="16" fillId="28" borderId="15" xfId="0" applyFont="1" applyFill="1" applyBorder="1" applyAlignment="1">
      <alignment horizontal="left" vertical="top" wrapText="1"/>
    </xf>
    <xf numFmtId="0" fontId="16" fillId="28" borderId="15" xfId="0" applyFont="1" applyFill="1" applyBorder="1" applyAlignment="1">
      <alignment horizontal="right" vertical="top" wrapText="1"/>
    </xf>
    <xf numFmtId="0" fontId="18" fillId="25" borderId="15" xfId="0" applyFont="1" applyFill="1" applyBorder="1" applyAlignment="1">
      <alignment horizontal="left" vertical="top" wrapText="1"/>
    </xf>
    <xf numFmtId="0" fontId="18" fillId="25" borderId="15" xfId="0" applyFont="1" applyFill="1" applyBorder="1" applyAlignment="1">
      <alignment horizontal="right" vertical="top" wrapText="1"/>
    </xf>
    <xf numFmtId="0" fontId="19" fillId="25" borderId="16" xfId="0" applyFont="1" applyFill="1" applyBorder="1" applyAlignment="1">
      <alignment horizontal="right" vertical="top" wrapText="1"/>
    </xf>
    <xf numFmtId="0" fontId="16" fillId="28" borderId="0" xfId="0" applyFont="1" applyFill="1" applyAlignment="1">
      <alignment horizontal="right" vertical="top" wrapText="1"/>
    </xf>
    <xf numFmtId="44" fontId="21" fillId="29" borderId="0" xfId="1" applyFont="1" applyFill="1"/>
    <xf numFmtId="0" fontId="21" fillId="29" borderId="0" xfId="0" applyFont="1" applyFill="1"/>
    <xf numFmtId="0" fontId="20" fillId="29" borderId="0" xfId="0" applyFont="1" applyFill="1" applyAlignment="1">
      <alignment wrapText="1"/>
    </xf>
    <xf numFmtId="0" fontId="22" fillId="29" borderId="0" xfId="0" applyFont="1" applyFill="1"/>
    <xf numFmtId="44" fontId="22" fillId="29" borderId="0" xfId="1" applyFont="1" applyFill="1"/>
    <xf numFmtId="0" fontId="17" fillId="29" borderId="0" xfId="0" applyFont="1" applyFill="1"/>
    <xf numFmtId="0" fontId="23" fillId="29" borderId="0" xfId="2" applyFont="1" applyFill="1" applyAlignment="1">
      <alignment vertical="center"/>
    </xf>
    <xf numFmtId="0" fontId="17" fillId="0" borderId="18" xfId="0" applyFont="1" applyBorder="1"/>
    <xf numFmtId="0" fontId="17" fillId="0" borderId="19" xfId="0" applyFont="1" applyBorder="1"/>
    <xf numFmtId="0" fontId="20" fillId="0" borderId="20" xfId="0" applyFont="1" applyBorder="1"/>
    <xf numFmtId="0" fontId="20" fillId="0" borderId="21" xfId="0" applyFont="1" applyBorder="1"/>
    <xf numFmtId="0" fontId="17" fillId="0" borderId="22" xfId="0" applyFont="1" applyBorder="1"/>
    <xf numFmtId="0" fontId="21" fillId="30" borderId="23" xfId="0" applyFont="1" applyFill="1" applyBorder="1"/>
    <xf numFmtId="0" fontId="21" fillId="30" borderId="24" xfId="0" applyFont="1" applyFill="1" applyBorder="1"/>
    <xf numFmtId="0" fontId="24" fillId="30" borderId="25" xfId="0" applyFont="1" applyFill="1" applyBorder="1" applyAlignment="1">
      <alignment horizontal="center"/>
    </xf>
    <xf numFmtId="0" fontId="21" fillId="0" borderId="23" xfId="0" applyFont="1" applyBorder="1"/>
    <xf numFmtId="10" fontId="21" fillId="0" borderId="25" xfId="3" applyNumberFormat="1" applyFont="1" applyFill="1" applyBorder="1" applyAlignment="1">
      <alignment horizontal="center"/>
    </xf>
    <xf numFmtId="0" fontId="20" fillId="0" borderId="22" xfId="0" applyFont="1" applyBorder="1"/>
    <xf numFmtId="10" fontId="20" fillId="0" borderId="25" xfId="3" applyNumberFormat="1" applyFont="1" applyFill="1" applyBorder="1" applyAlignment="1">
      <alignment horizontal="center"/>
    </xf>
    <xf numFmtId="10" fontId="21" fillId="30" borderId="25" xfId="0" applyNumberFormat="1" applyFont="1" applyFill="1" applyBorder="1" applyAlignment="1">
      <alignment horizontal="center"/>
    </xf>
    <xf numFmtId="10" fontId="21" fillId="0" borderId="25" xfId="0" applyNumberFormat="1" applyFont="1" applyBorder="1" applyAlignment="1">
      <alignment horizontal="center"/>
    </xf>
    <xf numFmtId="0" fontId="25" fillId="0" borderId="23" xfId="0" applyFont="1" applyBorder="1"/>
    <xf numFmtId="10" fontId="20" fillId="0" borderId="25" xfId="0" applyNumberFormat="1" applyFont="1" applyBorder="1" applyAlignment="1">
      <alignment horizontal="center"/>
    </xf>
    <xf numFmtId="0" fontId="25" fillId="0" borderId="23" xfId="0" applyFont="1" applyBorder="1" applyAlignment="1">
      <alignment wrapText="1"/>
    </xf>
    <xf numFmtId="0" fontId="17" fillId="0" borderId="26" xfId="0" applyFont="1" applyBorder="1"/>
    <xf numFmtId="0" fontId="21" fillId="0" borderId="27" xfId="0" applyFont="1" applyBorder="1"/>
    <xf numFmtId="10" fontId="20" fillId="0" borderId="28" xfId="0" applyNumberFormat="1" applyFont="1" applyBorder="1" applyAlignment="1">
      <alignment horizontal="center"/>
    </xf>
    <xf numFmtId="0" fontId="20" fillId="29" borderId="0" xfId="2" applyFont="1" applyFill="1" applyAlignment="1">
      <alignment vertical="center"/>
    </xf>
    <xf numFmtId="10" fontId="26" fillId="31" borderId="0" xfId="0" applyNumberFormat="1" applyFont="1" applyFill="1" applyAlignment="1">
      <alignment horizontal="left" vertical="top" wrapText="1"/>
    </xf>
    <xf numFmtId="49" fontId="27" fillId="29" borderId="32" xfId="4" applyNumberFormat="1" applyFont="1" applyFill="1" applyBorder="1" applyAlignment="1">
      <alignment horizontal="center" vertical="center"/>
    </xf>
    <xf numFmtId="49" fontId="27" fillId="29" borderId="0" xfId="4" applyNumberFormat="1" applyFont="1" applyFill="1" applyAlignment="1">
      <alignment horizontal="center" vertical="center"/>
    </xf>
    <xf numFmtId="167" fontId="23" fillId="0" borderId="38" xfId="4" applyNumberFormat="1" applyFont="1" applyBorder="1" applyAlignment="1">
      <alignment horizontal="center" vertical="center" wrapText="1"/>
    </xf>
    <xf numFmtId="0" fontId="23" fillId="0" borderId="41" xfId="4" applyFont="1" applyBorder="1" applyAlignment="1">
      <alignment horizontal="center" vertical="center"/>
    </xf>
    <xf numFmtId="0" fontId="28" fillId="0" borderId="41" xfId="4" applyFont="1" applyBorder="1" applyAlignment="1">
      <alignment vertical="center"/>
    </xf>
    <xf numFmtId="10" fontId="28" fillId="0" borderId="42" xfId="5" applyNumberFormat="1" applyFont="1" applyBorder="1" applyAlignment="1" applyProtection="1">
      <alignment horizontal="center" vertical="center"/>
      <protection locked="0"/>
    </xf>
    <xf numFmtId="10" fontId="23" fillId="0" borderId="45" xfId="5" applyNumberFormat="1" applyFont="1" applyBorder="1" applyAlignment="1">
      <alignment horizontal="center" vertical="center"/>
    </xf>
    <xf numFmtId="10" fontId="28" fillId="0" borderId="48" xfId="5" applyNumberFormat="1" applyFont="1" applyBorder="1" applyAlignment="1" applyProtection="1">
      <alignment horizontal="center" vertical="center"/>
      <protection locked="0"/>
    </xf>
    <xf numFmtId="0" fontId="28" fillId="0" borderId="46" xfId="4" applyFont="1" applyBorder="1" applyAlignment="1">
      <alignment vertical="center"/>
    </xf>
    <xf numFmtId="0" fontId="28" fillId="0" borderId="32" xfId="4" applyFont="1" applyBorder="1" applyAlignment="1">
      <alignment horizontal="center" vertical="center"/>
    </xf>
    <xf numFmtId="0" fontId="28" fillId="0" borderId="0" xfId="4" applyFont="1" applyAlignment="1">
      <alignment horizontal="center" vertical="center"/>
    </xf>
    <xf numFmtId="0" fontId="28" fillId="0" borderId="32" xfId="4" applyFont="1" applyBorder="1" applyAlignment="1">
      <alignment horizontal="right" vertical="center"/>
    </xf>
    <xf numFmtId="0" fontId="28" fillId="0" borderId="0" xfId="4" applyFont="1" applyAlignment="1">
      <alignment horizontal="right" vertical="center"/>
    </xf>
    <xf numFmtId="168" fontId="29" fillId="0" borderId="0" xfId="5" applyNumberFormat="1" applyFont="1" applyBorder="1" applyAlignment="1">
      <alignment vertical="center"/>
    </xf>
    <xf numFmtId="0" fontId="16" fillId="28" borderId="15" xfId="0" applyFont="1" applyFill="1" applyBorder="1" applyAlignment="1">
      <alignment horizontal="right" vertical="center" wrapText="1"/>
    </xf>
    <xf numFmtId="0" fontId="16" fillId="28" borderId="15" xfId="0" applyFont="1" applyFill="1" applyBorder="1" applyAlignment="1">
      <alignment horizontal="left" vertical="center" wrapText="1"/>
    </xf>
    <xf numFmtId="0" fontId="16" fillId="28" borderId="15" xfId="0" applyFont="1" applyFill="1" applyBorder="1" applyAlignment="1">
      <alignment horizontal="center" vertical="center" wrapText="1"/>
    </xf>
    <xf numFmtId="0" fontId="17" fillId="17" borderId="15" xfId="0" applyFont="1" applyFill="1" applyBorder="1" applyAlignment="1">
      <alignment horizontal="right" vertical="top" wrapText="1"/>
    </xf>
    <xf numFmtId="0" fontId="17" fillId="17" borderId="15" xfId="0" applyFont="1" applyFill="1" applyBorder="1" applyAlignment="1">
      <alignment horizontal="left" vertical="top" wrapText="1"/>
    </xf>
    <xf numFmtId="0" fontId="17" fillId="17" borderId="15" xfId="0" applyFont="1" applyFill="1" applyBorder="1" applyAlignment="1">
      <alignment horizontal="center" vertical="top" wrapText="1"/>
    </xf>
    <xf numFmtId="0" fontId="17" fillId="18" borderId="15" xfId="0" applyFont="1" applyFill="1" applyBorder="1" applyAlignment="1">
      <alignment horizontal="right" vertical="top" wrapText="1"/>
    </xf>
    <xf numFmtId="0" fontId="17" fillId="18" borderId="15" xfId="0" applyFont="1" applyFill="1" applyBorder="1" applyAlignment="1">
      <alignment horizontal="left" vertical="top" wrapText="1"/>
    </xf>
    <xf numFmtId="0" fontId="17" fillId="18" borderId="15" xfId="0" applyFont="1" applyFill="1" applyBorder="1" applyAlignment="1">
      <alignment horizontal="center" vertical="top" wrapText="1"/>
    </xf>
    <xf numFmtId="0" fontId="19" fillId="27" borderId="15" xfId="0" applyFont="1" applyFill="1" applyBorder="1" applyAlignment="1">
      <alignment horizontal="right" vertical="top" wrapText="1"/>
    </xf>
    <xf numFmtId="0" fontId="19" fillId="27" borderId="15" xfId="0" applyFont="1" applyFill="1" applyBorder="1" applyAlignment="1">
      <alignment horizontal="left" vertical="top" wrapText="1"/>
    </xf>
    <xf numFmtId="0" fontId="19" fillId="27" borderId="15" xfId="0" applyFont="1" applyFill="1" applyBorder="1" applyAlignment="1">
      <alignment horizontal="center" vertical="top" wrapText="1"/>
    </xf>
    <xf numFmtId="0" fontId="17" fillId="28" borderId="0" xfId="0" applyFont="1" applyFill="1" applyAlignment="1">
      <alignment horizontal="center" vertical="top" wrapText="1"/>
    </xf>
    <xf numFmtId="0" fontId="17" fillId="28" borderId="0" xfId="0" applyFont="1" applyFill="1" applyAlignment="1">
      <alignment horizontal="left" vertical="top" wrapText="1"/>
    </xf>
    <xf numFmtId="0" fontId="32" fillId="29" borderId="32" xfId="6" applyFont="1" applyFill="1" applyBorder="1" applyAlignment="1">
      <alignment vertical="center"/>
    </xf>
    <xf numFmtId="0" fontId="32" fillId="29" borderId="0" xfId="6" applyFont="1" applyFill="1" applyAlignment="1">
      <alignment vertical="center" wrapText="1"/>
    </xf>
    <xf numFmtId="0" fontId="32" fillId="29" borderId="0" xfId="6" applyFont="1" applyFill="1" applyAlignment="1">
      <alignment horizontal="center" vertical="center" wrapText="1"/>
    </xf>
    <xf numFmtId="0" fontId="32" fillId="29" borderId="57" xfId="6" applyFont="1" applyFill="1" applyBorder="1" applyAlignment="1">
      <alignment horizontal="left" vertical="top" wrapText="1"/>
    </xf>
    <xf numFmtId="0" fontId="27" fillId="33" borderId="38" xfId="6" applyFont="1" applyFill="1" applyBorder="1" applyAlignment="1">
      <alignment horizontal="center" vertical="center"/>
    </xf>
    <xf numFmtId="0" fontId="27" fillId="33" borderId="38" xfId="6" applyFont="1" applyFill="1" applyBorder="1" applyAlignment="1">
      <alignment horizontal="center" vertical="center" wrapText="1"/>
    </xf>
    <xf numFmtId="0" fontId="27" fillId="33" borderId="38" xfId="6" applyFont="1" applyFill="1" applyBorder="1" applyAlignment="1">
      <alignment horizontal="center" vertical="top" wrapText="1"/>
    </xf>
    <xf numFmtId="0" fontId="31" fillId="0" borderId="41" xfId="6" applyFont="1" applyBorder="1" applyAlignment="1">
      <alignment horizontal="center" vertical="center"/>
    </xf>
    <xf numFmtId="0" fontId="31" fillId="0" borderId="41" xfId="6" applyFont="1" applyBorder="1" applyAlignment="1">
      <alignment horizontal="center" vertical="center" wrapText="1"/>
    </xf>
    <xf numFmtId="0" fontId="32" fillId="0" borderId="41" xfId="6" applyFont="1" applyBorder="1" applyAlignment="1">
      <alignment horizontal="center" vertical="center" wrapText="1"/>
    </xf>
    <xf numFmtId="0" fontId="32" fillId="0" borderId="41" xfId="6" applyFont="1" applyBorder="1" applyAlignment="1">
      <alignment horizontal="left" vertical="top" wrapText="1"/>
    </xf>
    <xf numFmtId="0" fontId="31" fillId="0" borderId="41" xfId="6" applyFont="1" applyBorder="1" applyAlignment="1">
      <alignment vertical="center" wrapText="1"/>
    </xf>
    <xf numFmtId="0" fontId="32" fillId="0" borderId="41" xfId="6" applyFont="1" applyBorder="1" applyAlignment="1">
      <alignment vertical="center" wrapText="1"/>
    </xf>
    <xf numFmtId="0" fontId="32" fillId="0" borderId="41" xfId="6" applyFont="1" applyBorder="1" applyAlignment="1">
      <alignment horizontal="center" vertical="center"/>
    </xf>
    <xf numFmtId="0" fontId="31" fillId="0" borderId="42" xfId="6" applyFont="1" applyBorder="1" applyAlignment="1">
      <alignment horizontal="center" vertical="center"/>
    </xf>
    <xf numFmtId="0" fontId="32" fillId="0" borderId="56" xfId="6" applyFont="1" applyBorder="1" applyAlignment="1">
      <alignment horizontal="left" vertical="center" wrapText="1"/>
    </xf>
    <xf numFmtId="0" fontId="32" fillId="0" borderId="41" xfId="6" applyFont="1" applyBorder="1" applyAlignment="1">
      <alignment horizontal="left" vertical="center"/>
    </xf>
    <xf numFmtId="0" fontId="32" fillId="0" borderId="42" xfId="6" applyFont="1" applyBorder="1" applyAlignment="1">
      <alignment horizontal="left" vertical="center" wrapText="1"/>
    </xf>
    <xf numFmtId="0" fontId="32" fillId="0" borderId="42" xfId="6" applyFont="1" applyBorder="1" applyAlignment="1">
      <alignment horizontal="left" vertical="center"/>
    </xf>
    <xf numFmtId="0" fontId="32" fillId="0" borderId="41" xfId="6" applyFont="1" applyBorder="1" applyAlignment="1">
      <alignment horizontal="left" vertical="center" wrapText="1"/>
    </xf>
    <xf numFmtId="0" fontId="16" fillId="2" borderId="0" xfId="0" applyFont="1" applyFill="1" applyAlignment="1">
      <alignment horizontal="left" vertical="top" wrapText="1"/>
    </xf>
    <xf numFmtId="0" fontId="16" fillId="19" borderId="0" xfId="0" applyFont="1" applyFill="1" applyAlignment="1">
      <alignment horizontal="left" vertical="top" wrapText="1"/>
    </xf>
    <xf numFmtId="0" fontId="16" fillId="21" borderId="0" xfId="0" applyFont="1" applyFill="1" applyAlignment="1">
      <alignment horizontal="right" vertical="top" wrapText="1"/>
    </xf>
    <xf numFmtId="4" fontId="16" fillId="22" borderId="0" xfId="0" applyNumberFormat="1" applyFont="1" applyFill="1" applyAlignment="1">
      <alignment horizontal="right" vertical="top" wrapText="1"/>
    </xf>
    <xf numFmtId="0" fontId="8" fillId="24" borderId="0" xfId="0" applyFont="1" applyFill="1" applyAlignment="1">
      <alignment horizontal="center" vertical="top" wrapText="1"/>
    </xf>
    <xf numFmtId="0" fontId="0" fillId="0" borderId="0" xfId="0"/>
    <xf numFmtId="0" fontId="16" fillId="3" borderId="0" xfId="0" applyFont="1" applyFill="1" applyAlignment="1">
      <alignment horizontal="center" wrapText="1"/>
    </xf>
    <xf numFmtId="0" fontId="17" fillId="0" borderId="0" xfId="0" applyFont="1"/>
    <xf numFmtId="0" fontId="4" fillId="28" borderId="0" xfId="0" applyFont="1" applyFill="1" applyAlignment="1">
      <alignment horizontal="right" vertical="top" wrapText="1"/>
    </xf>
    <xf numFmtId="0" fontId="4" fillId="28" borderId="0" xfId="0" applyFont="1" applyFill="1" applyAlignment="1">
      <alignment horizontal="left" vertical="top" wrapText="1"/>
    </xf>
    <xf numFmtId="4" fontId="4" fillId="28" borderId="0" xfId="0" applyNumberFormat="1" applyFont="1" applyFill="1" applyAlignment="1">
      <alignment horizontal="right" vertical="top" wrapText="1"/>
    </xf>
    <xf numFmtId="0" fontId="6" fillId="28" borderId="0" xfId="0" applyFont="1" applyFill="1" applyAlignment="1">
      <alignment horizontal="center" vertical="top" wrapText="1"/>
    </xf>
    <xf numFmtId="0" fontId="5" fillId="26" borderId="15" xfId="0" applyFont="1" applyFill="1" applyBorder="1" applyAlignment="1">
      <alignment horizontal="left" vertical="top" wrapText="1"/>
    </xf>
    <xf numFmtId="0" fontId="6" fillId="17" borderId="15" xfId="0" applyFont="1" applyFill="1" applyBorder="1" applyAlignment="1">
      <alignment horizontal="left" vertical="top" wrapText="1"/>
    </xf>
    <xf numFmtId="0" fontId="6" fillId="28" borderId="0" xfId="0" applyFont="1" applyFill="1" applyAlignment="1">
      <alignment horizontal="right" vertical="top" wrapText="1"/>
    </xf>
    <xf numFmtId="0" fontId="6" fillId="18" borderId="15" xfId="0" applyFont="1" applyFill="1" applyBorder="1" applyAlignment="1">
      <alignment horizontal="left" vertical="top" wrapText="1"/>
    </xf>
    <xf numFmtId="0" fontId="3" fillId="25" borderId="15" xfId="0" applyFont="1" applyFill="1" applyBorder="1" applyAlignment="1">
      <alignment horizontal="left" vertical="top" wrapText="1"/>
    </xf>
    <xf numFmtId="0" fontId="2" fillId="28" borderId="15" xfId="0" applyFont="1" applyFill="1" applyBorder="1" applyAlignment="1">
      <alignment horizontal="left" vertical="top" wrapText="1"/>
    </xf>
    <xf numFmtId="0" fontId="2" fillId="28" borderId="15" xfId="0" applyFont="1" applyFill="1" applyBorder="1" applyAlignment="1">
      <alignment horizontal="center" vertical="center" wrapText="1"/>
    </xf>
    <xf numFmtId="0" fontId="2" fillId="28" borderId="15" xfId="0" applyFont="1" applyFill="1" applyBorder="1" applyAlignment="1">
      <alignment horizontal="right" vertical="top" wrapText="1"/>
    </xf>
    <xf numFmtId="165" fontId="6" fillId="17" borderId="15" xfId="0" applyNumberFormat="1" applyFont="1" applyFill="1" applyBorder="1" applyAlignment="1">
      <alignment horizontal="right" vertical="top" wrapText="1"/>
    </xf>
    <xf numFmtId="165" fontId="6" fillId="18" borderId="15" xfId="0" applyNumberFormat="1" applyFont="1" applyFill="1" applyBorder="1" applyAlignment="1">
      <alignment horizontal="right" vertical="top" wrapText="1"/>
    </xf>
    <xf numFmtId="0" fontId="2" fillId="28" borderId="0" xfId="0" applyFont="1" applyFill="1" applyAlignment="1">
      <alignment horizontal="left" vertical="top" wrapText="1"/>
    </xf>
    <xf numFmtId="0" fontId="2" fillId="28" borderId="0" xfId="0" applyFont="1" applyFill="1" applyAlignment="1">
      <alignment horizontal="center" wrapText="1"/>
    </xf>
    <xf numFmtId="0" fontId="16" fillId="28" borderId="0" xfId="0" applyFont="1" applyFill="1" applyAlignment="1">
      <alignment horizontal="right" vertical="top" wrapText="1"/>
    </xf>
    <xf numFmtId="0" fontId="16" fillId="28" borderId="0" xfId="0" applyFont="1" applyFill="1" applyAlignment="1">
      <alignment horizontal="left" vertical="top" wrapText="1"/>
    </xf>
    <xf numFmtId="4" fontId="16" fillId="28" borderId="0" xfId="0" applyNumberFormat="1" applyFont="1" applyFill="1" applyAlignment="1">
      <alignment horizontal="right" vertical="top" wrapText="1"/>
    </xf>
    <xf numFmtId="0" fontId="16" fillId="28" borderId="0" xfId="0" applyFont="1" applyFill="1" applyAlignment="1">
      <alignment horizontal="center" wrapText="1"/>
    </xf>
    <xf numFmtId="0" fontId="22" fillId="29" borderId="0" xfId="0" applyFont="1" applyFill="1" applyAlignment="1">
      <alignment vertical="top" wrapText="1"/>
    </xf>
    <xf numFmtId="0" fontId="23" fillId="29" borderId="17" xfId="2" applyFont="1" applyFill="1" applyBorder="1" applyAlignment="1">
      <alignment horizontal="center" vertical="center"/>
    </xf>
    <xf numFmtId="0" fontId="20" fillId="29" borderId="0" xfId="2" applyFont="1" applyFill="1" applyAlignment="1">
      <alignment horizontal="left" vertical="center"/>
    </xf>
    <xf numFmtId="0" fontId="20" fillId="29" borderId="0" xfId="0" applyFont="1" applyFill="1" applyAlignment="1">
      <alignment horizontal="left" wrapText="1"/>
    </xf>
    <xf numFmtId="0" fontId="22" fillId="29" borderId="0" xfId="0" applyFont="1" applyFill="1" applyAlignment="1">
      <alignment horizontal="left"/>
    </xf>
    <xf numFmtId="0" fontId="23" fillId="29" borderId="0" xfId="2" applyFont="1" applyFill="1" applyAlignment="1">
      <alignment horizontal="left" vertical="center"/>
    </xf>
    <xf numFmtId="49" fontId="27" fillId="32" borderId="30" xfId="4" applyNumberFormat="1" applyFont="1" applyFill="1" applyBorder="1" applyAlignment="1">
      <alignment horizontal="center" vertical="center"/>
    </xf>
    <xf numFmtId="49" fontId="27" fillId="32" borderId="31" xfId="4" applyNumberFormat="1" applyFont="1" applyFill="1" applyBorder="1" applyAlignment="1">
      <alignment horizontal="center" vertical="center"/>
    </xf>
    <xf numFmtId="49" fontId="27" fillId="32" borderId="33" xfId="4" applyNumberFormat="1" applyFont="1" applyFill="1" applyBorder="1" applyAlignment="1">
      <alignment horizontal="center" vertical="center"/>
    </xf>
    <xf numFmtId="0" fontId="23" fillId="0" borderId="34" xfId="4" applyFont="1" applyBorder="1" applyAlignment="1">
      <alignment horizontal="center" vertical="center"/>
    </xf>
    <xf numFmtId="0" fontId="23" fillId="0" borderId="36" xfId="4" applyFont="1" applyBorder="1" applyAlignment="1">
      <alignment horizontal="center" vertical="center"/>
    </xf>
    <xf numFmtId="0" fontId="23" fillId="0" borderId="35" xfId="4" applyFont="1" applyBorder="1" applyAlignment="1">
      <alignment horizontal="center" vertical="center"/>
    </xf>
    <xf numFmtId="0" fontId="23" fillId="0" borderId="37" xfId="4" applyFont="1" applyBorder="1" applyAlignment="1">
      <alignment horizontal="center" vertical="center"/>
    </xf>
    <xf numFmtId="0" fontId="23" fillId="0" borderId="43" xfId="4" applyFont="1" applyBorder="1" applyAlignment="1">
      <alignment horizontal="right" vertical="center"/>
    </xf>
    <xf numFmtId="0" fontId="23" fillId="0" borderId="44" xfId="4" applyFont="1" applyBorder="1" applyAlignment="1">
      <alignment horizontal="right" vertical="center"/>
    </xf>
    <xf numFmtId="0" fontId="28" fillId="0" borderId="30" xfId="4" applyFont="1" applyBorder="1" applyAlignment="1">
      <alignment vertical="center"/>
    </xf>
    <xf numFmtId="0" fontId="28" fillId="0" borderId="31" xfId="4" applyFont="1" applyBorder="1" applyAlignment="1">
      <alignment vertical="center"/>
    </xf>
    <xf numFmtId="0" fontId="23" fillId="0" borderId="39" xfId="4" applyFont="1" applyBorder="1" applyAlignment="1">
      <alignment horizontal="justify" vertical="center" wrapText="1"/>
    </xf>
    <xf numFmtId="0" fontId="23" fillId="0" borderId="40" xfId="4" applyFont="1" applyBorder="1" applyAlignment="1">
      <alignment horizontal="justify" vertical="center" wrapText="1"/>
    </xf>
    <xf numFmtId="0" fontId="28" fillId="0" borderId="30" xfId="4" applyFont="1" applyBorder="1" applyAlignment="1">
      <alignment horizontal="center" vertical="center"/>
    </xf>
    <xf numFmtId="0" fontId="28" fillId="0" borderId="31" xfId="4" applyFont="1" applyBorder="1" applyAlignment="1">
      <alignment horizontal="center" vertical="center"/>
    </xf>
    <xf numFmtId="0" fontId="23" fillId="0" borderId="46" xfId="4" applyFont="1" applyBorder="1" applyAlignment="1">
      <alignment horizontal="center" vertical="center"/>
    </xf>
    <xf numFmtId="0" fontId="23" fillId="0" borderId="47" xfId="4" applyFont="1" applyBorder="1" applyAlignment="1">
      <alignment horizontal="center" vertical="center"/>
    </xf>
    <xf numFmtId="0" fontId="23" fillId="0" borderId="49" xfId="4" applyFont="1" applyBorder="1" applyAlignment="1">
      <alignment horizontal="center" vertical="center"/>
    </xf>
    <xf numFmtId="0" fontId="28" fillId="0" borderId="46" xfId="4" applyFont="1" applyBorder="1" applyAlignment="1">
      <alignment horizontal="left" vertical="center"/>
    </xf>
    <xf numFmtId="0" fontId="28" fillId="0" borderId="49" xfId="4" applyFont="1" applyBorder="1" applyAlignment="1">
      <alignment horizontal="left" vertical="center"/>
    </xf>
    <xf numFmtId="10" fontId="28" fillId="0" borderId="48" xfId="5" applyNumberFormat="1" applyFont="1" applyBorder="1" applyAlignment="1" applyProtection="1">
      <alignment horizontal="center" vertical="center"/>
      <protection locked="0"/>
    </xf>
    <xf numFmtId="10" fontId="28" fillId="0" borderId="50" xfId="5" applyNumberFormat="1" applyFont="1" applyBorder="1" applyAlignment="1" applyProtection="1">
      <alignment horizontal="center" vertical="center"/>
      <protection locked="0"/>
    </xf>
    <xf numFmtId="0" fontId="28" fillId="0" borderId="51" xfId="4" applyFont="1" applyBorder="1" applyAlignment="1">
      <alignment horizontal="center" vertical="center"/>
    </xf>
    <xf numFmtId="0" fontId="28" fillId="0" borderId="29" xfId="4" applyFont="1" applyBorder="1" applyAlignment="1">
      <alignment horizontal="center" vertical="center"/>
    </xf>
    <xf numFmtId="0" fontId="23" fillId="0" borderId="32" xfId="4" applyFont="1" applyBorder="1" applyAlignment="1">
      <alignment horizontal="center" vertical="center" wrapText="1"/>
    </xf>
    <xf numFmtId="0" fontId="23" fillId="0" borderId="0" xfId="4" applyFont="1" applyAlignment="1">
      <alignment horizontal="center" vertical="center" wrapText="1"/>
    </xf>
    <xf numFmtId="0" fontId="23" fillId="0" borderId="51" xfId="4" applyFont="1" applyBorder="1" applyAlignment="1">
      <alignment horizontal="center" vertical="center"/>
    </xf>
    <xf numFmtId="0" fontId="23" fillId="0" borderId="29" xfId="4" applyFont="1" applyBorder="1" applyAlignment="1">
      <alignment horizontal="center" vertical="center"/>
    </xf>
    <xf numFmtId="0" fontId="23" fillId="0" borderId="52" xfId="4" applyFont="1" applyBorder="1" applyAlignment="1">
      <alignment horizontal="center" vertical="center"/>
    </xf>
    <xf numFmtId="0" fontId="23" fillId="0" borderId="53" xfId="4" applyFont="1" applyBorder="1" applyAlignment="1">
      <alignment horizontal="center" vertical="center"/>
    </xf>
    <xf numFmtId="0" fontId="23" fillId="0" borderId="54" xfId="4" applyFont="1" applyBorder="1" applyAlignment="1">
      <alignment horizontal="center" vertical="center"/>
    </xf>
    <xf numFmtId="0" fontId="23" fillId="0" borderId="55" xfId="4" applyFont="1" applyBorder="1" applyAlignment="1">
      <alignment horizontal="center" vertical="center"/>
    </xf>
    <xf numFmtId="0" fontId="23" fillId="0" borderId="51" xfId="4" applyFont="1" applyBorder="1" applyAlignment="1">
      <alignment horizontal="center" vertical="center" wrapText="1"/>
    </xf>
    <xf numFmtId="0" fontId="23" fillId="0" borderId="29" xfId="4" applyFont="1" applyBorder="1" applyAlignment="1">
      <alignment horizontal="center" vertical="center" wrapText="1"/>
    </xf>
    <xf numFmtId="0" fontId="23" fillId="0" borderId="53" xfId="4" applyFont="1" applyBorder="1" applyAlignment="1">
      <alignment horizontal="center" vertical="center" wrapText="1"/>
    </xf>
    <xf numFmtId="0" fontId="23" fillId="0" borderId="54" xfId="4" applyFont="1" applyBorder="1" applyAlignment="1">
      <alignment horizontal="center" vertical="center" wrapText="1"/>
    </xf>
    <xf numFmtId="10" fontId="30" fillId="32" borderId="52" xfId="4" applyNumberFormat="1" applyFont="1" applyFill="1" applyBorder="1" applyAlignment="1">
      <alignment horizontal="center" vertical="center"/>
    </xf>
    <xf numFmtId="10" fontId="30" fillId="32" borderId="55" xfId="4" applyNumberFormat="1" applyFont="1" applyFill="1" applyBorder="1" applyAlignment="1">
      <alignment horizontal="center" vertical="center"/>
    </xf>
    <xf numFmtId="0" fontId="31" fillId="29" borderId="32" xfId="6" applyFont="1" applyFill="1" applyBorder="1" applyAlignment="1">
      <alignment horizontal="left" vertical="top"/>
    </xf>
    <xf numFmtId="0" fontId="31" fillId="29" borderId="0" xfId="6" applyFont="1" applyFill="1" applyAlignment="1">
      <alignment horizontal="left" vertical="top"/>
    </xf>
    <xf numFmtId="0" fontId="31" fillId="29" borderId="57" xfId="6" applyFont="1" applyFill="1" applyBorder="1" applyAlignment="1">
      <alignment horizontal="left" vertical="top"/>
    </xf>
    <xf numFmtId="0" fontId="31" fillId="0" borderId="56" xfId="6" applyFont="1" applyBorder="1" applyAlignment="1">
      <alignment horizontal="left" vertical="center" wrapText="1"/>
    </xf>
    <xf numFmtId="0" fontId="31" fillId="0" borderId="41" xfId="6" applyFont="1" applyBorder="1" applyAlignment="1">
      <alignment horizontal="center" vertical="center"/>
    </xf>
    <xf numFmtId="0" fontId="31" fillId="0" borderId="42" xfId="6" applyFont="1" applyBorder="1" applyAlignment="1">
      <alignment horizontal="center" vertical="center"/>
    </xf>
    <xf numFmtId="0" fontId="31" fillId="0" borderId="58" xfId="6" applyFont="1" applyBorder="1" applyAlignment="1">
      <alignment horizontal="center" vertical="center" wrapText="1"/>
    </xf>
    <xf numFmtId="0" fontId="31" fillId="0" borderId="59" xfId="6" applyFont="1" applyBorder="1" applyAlignment="1">
      <alignment horizontal="center" vertical="center" wrapText="1"/>
    </xf>
    <xf numFmtId="0" fontId="31" fillId="0" borderId="45" xfId="6" applyFont="1" applyBorder="1" applyAlignment="1">
      <alignment horizontal="center" vertical="center" wrapText="1"/>
    </xf>
    <xf numFmtId="0" fontId="31" fillId="0" borderId="41" xfId="6" applyFont="1" applyBorder="1" applyAlignment="1">
      <alignment horizontal="center" vertical="center" wrapText="1"/>
    </xf>
    <xf numFmtId="0" fontId="32" fillId="0" borderId="41" xfId="6" applyFont="1" applyBorder="1" applyAlignment="1">
      <alignment horizontal="left" vertical="top" wrapText="1"/>
    </xf>
  </cellXfs>
  <cellStyles count="7">
    <cellStyle name="Moeda" xfId="1" builtinId="4"/>
    <cellStyle name="Normal" xfId="0" builtinId="0"/>
    <cellStyle name="Normal 2 2 2" xfId="4" xr:uid="{AAE12F4F-C661-41C8-9863-516ACDF12C5C}"/>
    <cellStyle name="Normal 2 2 2 2" xfId="6" xr:uid="{8ACEEF92-B0BA-4A49-ABF4-C1933EC7EE8E}"/>
    <cellStyle name="Normal 3" xfId="2" xr:uid="{2862DFD6-F723-499A-A93F-03472CF13DA7}"/>
    <cellStyle name="Porcentagem 2 2" xfId="3" xr:uid="{58FF1283-EB9B-42EA-B2E3-2B4D3100FC30}"/>
    <cellStyle name="Vírgula 4 3" xfId="5" xr:uid="{A48D62C0-E7EC-4CC9-BD59-4E9C12D066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278561</xdr:rowOff>
    </xdr:from>
    <xdr:ext cx="2343231" cy="866775"/>
    <xdr:pic>
      <xdr:nvPicPr>
        <xdr:cNvPr id="2" name="Imagem 1">
          <a:extLst>
            <a:ext uri="{FF2B5EF4-FFF2-40B4-BE49-F238E27FC236}">
              <a16:creationId xmlns:a16="http://schemas.microsoft.com/office/drawing/2014/main" id="{B406BDC0-6CD4-46D1-9F09-5AD0F983F4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58278"/>
          <a:ext cx="2343231" cy="866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2343231" cy="866775"/>
    <xdr:pic>
      <xdr:nvPicPr>
        <xdr:cNvPr id="2" name="Imagem 1">
          <a:extLst>
            <a:ext uri="{FF2B5EF4-FFF2-40B4-BE49-F238E27FC236}">
              <a16:creationId xmlns:a16="http://schemas.microsoft.com/office/drawing/2014/main" id="{CB38B6F6-E42A-438F-80A4-0875AA1949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2343231" cy="8667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322882</xdr:rowOff>
    </xdr:from>
    <xdr:ext cx="2343231" cy="866775"/>
    <xdr:pic>
      <xdr:nvPicPr>
        <xdr:cNvPr id="2" name="Imagem 1">
          <a:extLst>
            <a:ext uri="{FF2B5EF4-FFF2-40B4-BE49-F238E27FC236}">
              <a16:creationId xmlns:a16="http://schemas.microsoft.com/office/drawing/2014/main" id="{7189CCAB-56C5-4AF3-A236-830FD7453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16611"/>
          <a:ext cx="2343231" cy="8667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3800080</xdr:colOff>
      <xdr:row>0</xdr:row>
      <xdr:rowOff>0</xdr:rowOff>
    </xdr:from>
    <xdr:ext cx="1931234" cy="714375"/>
    <xdr:pic>
      <xdr:nvPicPr>
        <xdr:cNvPr id="2" name="Imagem 1">
          <a:extLst>
            <a:ext uri="{FF2B5EF4-FFF2-40B4-BE49-F238E27FC236}">
              <a16:creationId xmlns:a16="http://schemas.microsoft.com/office/drawing/2014/main" id="{0D0CAE5E-23FC-4255-980F-F195E053C5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4689" y="0"/>
          <a:ext cx="1931234" cy="7143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4237654</xdr:colOff>
      <xdr:row>0</xdr:row>
      <xdr:rowOff>38878</xdr:rowOff>
    </xdr:from>
    <xdr:ext cx="1786722" cy="660919"/>
    <xdr:pic>
      <xdr:nvPicPr>
        <xdr:cNvPr id="2" name="Imagem 1">
          <a:extLst>
            <a:ext uri="{FF2B5EF4-FFF2-40B4-BE49-F238E27FC236}">
              <a16:creationId xmlns:a16="http://schemas.microsoft.com/office/drawing/2014/main" id="{436C782D-FF51-42FD-B435-1CB84E5581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27731" y="38878"/>
          <a:ext cx="1786722" cy="66091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533399</xdr:colOff>
      <xdr:row>33</xdr:row>
      <xdr:rowOff>95250</xdr:rowOff>
    </xdr:from>
    <xdr:ext cx="4238625" cy="495300"/>
    <xdr:pic>
      <xdr:nvPicPr>
        <xdr:cNvPr id="2" name="Imagem 1">
          <a:extLst>
            <a:ext uri="{FF2B5EF4-FFF2-40B4-BE49-F238E27FC236}">
              <a16:creationId xmlns:a16="http://schemas.microsoft.com/office/drawing/2014/main" id="{5B2D844F-E830-4CD7-99C9-DF93BA323631}"/>
            </a:ext>
          </a:extLst>
        </xdr:cNvPr>
        <xdr:cNvPicPr>
          <a:picLocks noChangeAspect="1"/>
        </xdr:cNvPicPr>
      </xdr:nvPicPr>
      <xdr:blipFill rotWithShape="1">
        <a:blip xmlns:r="http://schemas.openxmlformats.org/officeDocument/2006/relationships" r:embed="rId1"/>
        <a:srcRect l="30311" t="49951" r="42919" b="44224"/>
        <a:stretch/>
      </xdr:blipFill>
      <xdr:spPr>
        <a:xfrm>
          <a:off x="1219199" y="7258050"/>
          <a:ext cx="4238625" cy="495300"/>
        </a:xfrm>
        <a:prstGeom prst="rect">
          <a:avLst/>
        </a:prstGeom>
      </xdr:spPr>
    </xdr:pic>
    <xdr:clientData/>
  </xdr:oneCellAnchor>
  <xdr:oneCellAnchor>
    <xdr:from>
      <xdr:col>1</xdr:col>
      <xdr:colOff>2828925</xdr:colOff>
      <xdr:row>1</xdr:row>
      <xdr:rowOff>47625</xdr:rowOff>
    </xdr:from>
    <xdr:ext cx="2343231" cy="866775"/>
    <xdr:pic>
      <xdr:nvPicPr>
        <xdr:cNvPr id="3" name="Imagem 2">
          <a:extLst>
            <a:ext uri="{FF2B5EF4-FFF2-40B4-BE49-F238E27FC236}">
              <a16:creationId xmlns:a16="http://schemas.microsoft.com/office/drawing/2014/main" id="{1272300C-02E1-49BB-BDBD-B1BC4F8CD2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57650" y="228600"/>
          <a:ext cx="2343231" cy="8667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228600</xdr:rowOff>
    </xdr:from>
    <xdr:ext cx="2343231" cy="866775"/>
    <xdr:pic>
      <xdr:nvPicPr>
        <xdr:cNvPr id="2" name="Imagem 1">
          <a:extLst>
            <a:ext uri="{FF2B5EF4-FFF2-40B4-BE49-F238E27FC236}">
              <a16:creationId xmlns:a16="http://schemas.microsoft.com/office/drawing/2014/main" id="{6FD7B61E-C678-456D-BCD2-C0D7E13709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9100"/>
          <a:ext cx="2343231" cy="8667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4</xdr:col>
      <xdr:colOff>2143125</xdr:colOff>
      <xdr:row>0</xdr:row>
      <xdr:rowOff>39688</xdr:rowOff>
    </xdr:from>
    <xdr:ext cx="2343231" cy="866775"/>
    <xdr:pic>
      <xdr:nvPicPr>
        <xdr:cNvPr id="2" name="Imagem 1">
          <a:extLst>
            <a:ext uri="{FF2B5EF4-FFF2-40B4-BE49-F238E27FC236}">
              <a16:creationId xmlns:a16="http://schemas.microsoft.com/office/drawing/2014/main" id="{51CA9B75-B482-44DF-B416-A95388F344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44297" y="39688"/>
          <a:ext cx="2343231" cy="8667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xdr:col>
      <xdr:colOff>1248833</xdr:colOff>
      <xdr:row>0</xdr:row>
      <xdr:rowOff>42333</xdr:rowOff>
    </xdr:from>
    <xdr:ext cx="2343231" cy="866775"/>
    <xdr:pic>
      <xdr:nvPicPr>
        <xdr:cNvPr id="2" name="Imagem 1">
          <a:extLst>
            <a:ext uri="{FF2B5EF4-FFF2-40B4-BE49-F238E27FC236}">
              <a16:creationId xmlns:a16="http://schemas.microsoft.com/office/drawing/2014/main" id="{69534993-A3D7-4376-A16C-584C302D3C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64500" y="42333"/>
          <a:ext cx="2343231" cy="8667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eated%20head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eated header"/>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showWhiteSpace="0" view="pageBreakPreview" zoomScale="106" zoomScaleNormal="100" zoomScaleSheetLayoutView="106" workbookViewId="0">
      <selection activeCell="M8" sqref="M8"/>
    </sheetView>
  </sheetViews>
  <sheetFormatPr defaultRowHeight="14.25" x14ac:dyDescent="0.2"/>
  <cols>
    <col min="1" max="1" width="8.25" customWidth="1"/>
    <col min="2" max="2" width="8.375" customWidth="1"/>
    <col min="3" max="3" width="13.125" customWidth="1"/>
    <col min="4" max="4" width="60" bestFit="1" customWidth="1"/>
    <col min="5" max="5" width="8" bestFit="1" customWidth="1"/>
    <col min="6" max="6" width="9.375" customWidth="1"/>
    <col min="7" max="7" width="11.625" customWidth="1"/>
    <col min="8" max="8" width="11.5" customWidth="1"/>
    <col min="9" max="9" width="10" customWidth="1"/>
    <col min="10" max="10" width="8.875" customWidth="1"/>
  </cols>
  <sheetData>
    <row r="1" spans="1:10" x14ac:dyDescent="0.2">
      <c r="A1" s="167" t="s">
        <v>0</v>
      </c>
      <c r="B1" s="167"/>
      <c r="C1" s="167"/>
      <c r="D1" s="61" t="s">
        <v>1</v>
      </c>
      <c r="E1" s="62"/>
      <c r="F1" s="61" t="s">
        <v>2</v>
      </c>
      <c r="G1" s="167" t="s">
        <v>3</v>
      </c>
      <c r="H1" s="167"/>
      <c r="I1" s="167"/>
      <c r="J1" s="167"/>
    </row>
    <row r="2" spans="1:10" ht="80.099999999999994" customHeight="1" x14ac:dyDescent="0.2">
      <c r="A2" s="168" t="s">
        <v>4</v>
      </c>
      <c r="B2" s="168"/>
      <c r="C2" s="168"/>
      <c r="D2" s="63" t="s">
        <v>1074</v>
      </c>
      <c r="E2" s="64"/>
      <c r="F2" s="65">
        <v>0.25</v>
      </c>
      <c r="G2" s="168" t="s">
        <v>7</v>
      </c>
      <c r="H2" s="168"/>
      <c r="I2" s="168"/>
      <c r="J2" s="168"/>
    </row>
    <row r="3" spans="1:10" x14ac:dyDescent="0.2">
      <c r="A3" s="173" t="s">
        <v>8</v>
      </c>
      <c r="B3" s="174"/>
      <c r="C3" s="174"/>
      <c r="D3" s="174"/>
      <c r="E3" s="174"/>
      <c r="F3" s="174"/>
      <c r="G3" s="174"/>
      <c r="H3" s="174"/>
      <c r="I3" s="174"/>
      <c r="J3" s="174"/>
    </row>
    <row r="4" spans="1:10" ht="30" customHeight="1" x14ac:dyDescent="0.2">
      <c r="A4" s="66" t="s">
        <v>9</v>
      </c>
      <c r="B4" s="67" t="s">
        <v>10</v>
      </c>
      <c r="C4" s="66" t="s">
        <v>11</v>
      </c>
      <c r="D4" s="66" t="s">
        <v>12</v>
      </c>
      <c r="E4" s="68" t="s">
        <v>13</v>
      </c>
      <c r="F4" s="67" t="s">
        <v>14</v>
      </c>
      <c r="G4" s="67" t="s">
        <v>15</v>
      </c>
      <c r="H4" s="67" t="s">
        <v>16</v>
      </c>
      <c r="I4" s="67" t="s">
        <v>17</v>
      </c>
      <c r="J4" s="67" t="s">
        <v>18</v>
      </c>
    </row>
    <row r="5" spans="1:10" ht="24" customHeight="1" x14ac:dyDescent="0.2">
      <c r="A5" s="69" t="s">
        <v>19</v>
      </c>
      <c r="B5" s="69" t="s">
        <v>20</v>
      </c>
      <c r="C5" s="69"/>
      <c r="D5" s="69" t="s">
        <v>21</v>
      </c>
      <c r="E5" s="70"/>
      <c r="F5" s="71">
        <v>1</v>
      </c>
      <c r="G5" s="71" t="s">
        <v>22</v>
      </c>
      <c r="H5" s="72">
        <v>20160.88</v>
      </c>
      <c r="I5" s="72">
        <v>20160.88</v>
      </c>
      <c r="J5" s="73">
        <v>6.0659801195577769E-2</v>
      </c>
    </row>
    <row r="6" spans="1:10" ht="24" customHeight="1" x14ac:dyDescent="0.2">
      <c r="A6" s="69" t="s">
        <v>23</v>
      </c>
      <c r="B6" s="69" t="s">
        <v>20</v>
      </c>
      <c r="C6" s="69"/>
      <c r="D6" s="69" t="s">
        <v>24</v>
      </c>
      <c r="E6" s="70"/>
      <c r="F6" s="71">
        <v>1</v>
      </c>
      <c r="G6" s="71" t="s">
        <v>22</v>
      </c>
      <c r="H6" s="72">
        <v>19868.46</v>
      </c>
      <c r="I6" s="72">
        <v>19868.46</v>
      </c>
      <c r="J6" s="73">
        <v>5.977997159163137E-2</v>
      </c>
    </row>
    <row r="7" spans="1:10" ht="26.1" customHeight="1" x14ac:dyDescent="0.2">
      <c r="A7" s="74" t="s">
        <v>25</v>
      </c>
      <c r="B7" s="74" t="s">
        <v>26</v>
      </c>
      <c r="C7" s="74" t="s">
        <v>27</v>
      </c>
      <c r="D7" s="74" t="s">
        <v>28</v>
      </c>
      <c r="E7" s="75" t="s">
        <v>29</v>
      </c>
      <c r="F7" s="76">
        <v>3</v>
      </c>
      <c r="G7" s="77">
        <v>800</v>
      </c>
      <c r="H7" s="77">
        <v>1000</v>
      </c>
      <c r="I7" s="77">
        <v>3000</v>
      </c>
      <c r="J7" s="78">
        <v>9.0263621224238883E-3</v>
      </c>
    </row>
    <row r="8" spans="1:10" ht="65.099999999999994" customHeight="1" x14ac:dyDescent="0.2">
      <c r="A8" s="74" t="s">
        <v>30</v>
      </c>
      <c r="B8" s="74" t="s">
        <v>31</v>
      </c>
      <c r="C8" s="74" t="s">
        <v>32</v>
      </c>
      <c r="D8" s="74" t="s">
        <v>33</v>
      </c>
      <c r="E8" s="75" t="s">
        <v>34</v>
      </c>
      <c r="F8" s="76">
        <v>3</v>
      </c>
      <c r="G8" s="77">
        <v>1374.38</v>
      </c>
      <c r="H8" s="77">
        <v>1717.97</v>
      </c>
      <c r="I8" s="77">
        <v>5153.91</v>
      </c>
      <c r="J8" s="78">
        <v>1.5507019335460566E-2</v>
      </c>
    </row>
    <row r="9" spans="1:10" ht="78" customHeight="1" x14ac:dyDescent="0.2">
      <c r="A9" s="74" t="s">
        <v>35</v>
      </c>
      <c r="B9" s="74" t="s">
        <v>36</v>
      </c>
      <c r="C9" s="74" t="s">
        <v>37</v>
      </c>
      <c r="D9" s="74" t="s">
        <v>38</v>
      </c>
      <c r="E9" s="75" t="s">
        <v>29</v>
      </c>
      <c r="F9" s="76">
        <v>3</v>
      </c>
      <c r="G9" s="77">
        <v>1194.83</v>
      </c>
      <c r="H9" s="77">
        <v>1493.53</v>
      </c>
      <c r="I9" s="77">
        <v>4480.59</v>
      </c>
      <c r="J9" s="78">
        <v>1.3481142620703749E-2</v>
      </c>
    </row>
    <row r="10" spans="1:10" ht="51.95" customHeight="1" x14ac:dyDescent="0.2">
      <c r="A10" s="74" t="s">
        <v>39</v>
      </c>
      <c r="B10" s="74" t="s">
        <v>40</v>
      </c>
      <c r="C10" s="74" t="s">
        <v>32</v>
      </c>
      <c r="D10" s="74" t="s">
        <v>41</v>
      </c>
      <c r="E10" s="75" t="s">
        <v>34</v>
      </c>
      <c r="F10" s="76">
        <v>3</v>
      </c>
      <c r="G10" s="77">
        <v>706.05</v>
      </c>
      <c r="H10" s="77">
        <v>882.56</v>
      </c>
      <c r="I10" s="77">
        <v>2647.68</v>
      </c>
      <c r="J10" s="78">
        <v>7.9663061547664265E-3</v>
      </c>
    </row>
    <row r="11" spans="1:10" ht="26.1" customHeight="1" x14ac:dyDescent="0.2">
      <c r="A11" s="74" t="s">
        <v>42</v>
      </c>
      <c r="B11" s="74" t="s">
        <v>43</v>
      </c>
      <c r="C11" s="74" t="s">
        <v>44</v>
      </c>
      <c r="D11" s="74" t="s">
        <v>45</v>
      </c>
      <c r="E11" s="75" t="s">
        <v>34</v>
      </c>
      <c r="F11" s="76">
        <v>6</v>
      </c>
      <c r="G11" s="77">
        <v>181.78</v>
      </c>
      <c r="H11" s="77">
        <v>227.22</v>
      </c>
      <c r="I11" s="77">
        <v>1363.32</v>
      </c>
      <c r="J11" s="78">
        <v>4.1019400029143113E-3</v>
      </c>
    </row>
    <row r="12" spans="1:10" ht="24" customHeight="1" x14ac:dyDescent="0.2">
      <c r="A12" s="74" t="s">
        <v>46</v>
      </c>
      <c r="B12" s="74" t="s">
        <v>47</v>
      </c>
      <c r="C12" s="74" t="s">
        <v>32</v>
      </c>
      <c r="D12" s="74" t="s">
        <v>48</v>
      </c>
      <c r="E12" s="75" t="s">
        <v>49</v>
      </c>
      <c r="F12" s="76">
        <v>1389.21</v>
      </c>
      <c r="G12" s="77">
        <v>1.86</v>
      </c>
      <c r="H12" s="77">
        <v>2.3199999999999998</v>
      </c>
      <c r="I12" s="77">
        <v>3222.96</v>
      </c>
      <c r="J12" s="78">
        <v>9.6972013553624312E-3</v>
      </c>
    </row>
    <row r="13" spans="1:10" ht="24" customHeight="1" x14ac:dyDescent="0.2">
      <c r="A13" s="69" t="s">
        <v>50</v>
      </c>
      <c r="B13" s="69" t="s">
        <v>20</v>
      </c>
      <c r="C13" s="69"/>
      <c r="D13" s="69" t="s">
        <v>51</v>
      </c>
      <c r="E13" s="70"/>
      <c r="F13" s="71">
        <v>1</v>
      </c>
      <c r="G13" s="71" t="s">
        <v>22</v>
      </c>
      <c r="H13" s="72">
        <v>292.42</v>
      </c>
      <c r="I13" s="72">
        <v>292.42</v>
      </c>
      <c r="J13" s="73">
        <v>8.7982960394639772E-4</v>
      </c>
    </row>
    <row r="14" spans="1:10" ht="24" customHeight="1" x14ac:dyDescent="0.2">
      <c r="A14" s="74" t="s">
        <v>52</v>
      </c>
      <c r="B14" s="74" t="s">
        <v>53</v>
      </c>
      <c r="C14" s="74" t="s">
        <v>54</v>
      </c>
      <c r="D14" s="74" t="s">
        <v>55</v>
      </c>
      <c r="E14" s="75" t="s">
        <v>56</v>
      </c>
      <c r="F14" s="76">
        <v>1</v>
      </c>
      <c r="G14" s="77">
        <v>233.94</v>
      </c>
      <c r="H14" s="77">
        <v>292.42</v>
      </c>
      <c r="I14" s="77">
        <v>292.42</v>
      </c>
      <c r="J14" s="78">
        <v>8.7982960394639772E-4</v>
      </c>
    </row>
    <row r="15" spans="1:10" ht="24" customHeight="1" x14ac:dyDescent="0.2">
      <c r="A15" s="69" t="s">
        <v>57</v>
      </c>
      <c r="B15" s="69" t="s">
        <v>20</v>
      </c>
      <c r="C15" s="69"/>
      <c r="D15" s="69" t="s">
        <v>58</v>
      </c>
      <c r="E15" s="70"/>
      <c r="F15" s="71">
        <v>1</v>
      </c>
      <c r="G15" s="71" t="s">
        <v>22</v>
      </c>
      <c r="H15" s="72">
        <v>20824.650000000001</v>
      </c>
      <c r="I15" s="72">
        <v>20824.650000000001</v>
      </c>
      <c r="J15" s="73">
        <v>6.265694399091154E-2</v>
      </c>
    </row>
    <row r="16" spans="1:10" ht="24" customHeight="1" x14ac:dyDescent="0.2">
      <c r="A16" s="74" t="s">
        <v>59</v>
      </c>
      <c r="B16" s="74" t="s">
        <v>60</v>
      </c>
      <c r="C16" s="74" t="s">
        <v>54</v>
      </c>
      <c r="D16" s="74" t="s">
        <v>61</v>
      </c>
      <c r="E16" s="75" t="s">
        <v>34</v>
      </c>
      <c r="F16" s="76">
        <v>3</v>
      </c>
      <c r="G16" s="77">
        <v>5553.24</v>
      </c>
      <c r="H16" s="77">
        <v>6941.55</v>
      </c>
      <c r="I16" s="77">
        <v>20824.650000000001</v>
      </c>
      <c r="J16" s="78">
        <v>6.265694399091154E-2</v>
      </c>
    </row>
    <row r="17" spans="1:10" ht="24" customHeight="1" x14ac:dyDescent="0.2">
      <c r="A17" s="69" t="s">
        <v>62</v>
      </c>
      <c r="B17" s="69" t="s">
        <v>20</v>
      </c>
      <c r="C17" s="69"/>
      <c r="D17" s="69" t="s">
        <v>63</v>
      </c>
      <c r="E17" s="70"/>
      <c r="F17" s="71">
        <v>1</v>
      </c>
      <c r="G17" s="71" t="s">
        <v>22</v>
      </c>
      <c r="H17" s="72">
        <v>68011.69</v>
      </c>
      <c r="I17" s="72">
        <v>68011.69</v>
      </c>
      <c r="J17" s="73">
        <v>0.20463271416601184</v>
      </c>
    </row>
    <row r="18" spans="1:10" ht="51.95" customHeight="1" x14ac:dyDescent="0.2">
      <c r="A18" s="74" t="s">
        <v>64</v>
      </c>
      <c r="B18" s="74" t="s">
        <v>65</v>
      </c>
      <c r="C18" s="74" t="s">
        <v>66</v>
      </c>
      <c r="D18" s="74" t="s">
        <v>67</v>
      </c>
      <c r="E18" s="75" t="s">
        <v>68</v>
      </c>
      <c r="F18" s="76">
        <v>159.05000000000001</v>
      </c>
      <c r="G18" s="77">
        <v>317.95</v>
      </c>
      <c r="H18" s="77">
        <v>397.43</v>
      </c>
      <c r="I18" s="77">
        <v>63211.24</v>
      </c>
      <c r="J18" s="78">
        <v>0.19018918081581523</v>
      </c>
    </row>
    <row r="19" spans="1:10" ht="26.1" customHeight="1" x14ac:dyDescent="0.2">
      <c r="A19" s="74" t="s">
        <v>69</v>
      </c>
      <c r="B19" s="74" t="s">
        <v>70</v>
      </c>
      <c r="C19" s="74" t="s">
        <v>32</v>
      </c>
      <c r="D19" s="74" t="s">
        <v>71</v>
      </c>
      <c r="E19" s="75" t="s">
        <v>49</v>
      </c>
      <c r="F19" s="76">
        <v>218.6</v>
      </c>
      <c r="G19" s="77">
        <v>17.57</v>
      </c>
      <c r="H19" s="77">
        <v>21.96</v>
      </c>
      <c r="I19" s="77">
        <v>4800.45</v>
      </c>
      <c r="J19" s="78">
        <v>1.4443533350196583E-2</v>
      </c>
    </row>
    <row r="20" spans="1:10" ht="24" customHeight="1" x14ac:dyDescent="0.2">
      <c r="A20" s="69" t="s">
        <v>72</v>
      </c>
      <c r="B20" s="69" t="s">
        <v>20</v>
      </c>
      <c r="C20" s="69"/>
      <c r="D20" s="69" t="s">
        <v>73</v>
      </c>
      <c r="E20" s="70"/>
      <c r="F20" s="71">
        <v>1</v>
      </c>
      <c r="G20" s="71" t="s">
        <v>22</v>
      </c>
      <c r="H20" s="72">
        <v>142583.45000000001</v>
      </c>
      <c r="I20" s="72">
        <v>142583.45000000001</v>
      </c>
      <c r="J20" s="73">
        <v>0.42900328412150673</v>
      </c>
    </row>
    <row r="21" spans="1:10" ht="24" customHeight="1" x14ac:dyDescent="0.2">
      <c r="A21" s="69" t="s">
        <v>74</v>
      </c>
      <c r="B21" s="69" t="s">
        <v>20</v>
      </c>
      <c r="C21" s="69"/>
      <c r="D21" s="69" t="s">
        <v>75</v>
      </c>
      <c r="E21" s="70"/>
      <c r="F21" s="71">
        <v>1</v>
      </c>
      <c r="G21" s="71" t="s">
        <v>22</v>
      </c>
      <c r="H21" s="72">
        <v>34444.71</v>
      </c>
      <c r="I21" s="72">
        <v>34444.71</v>
      </c>
      <c r="J21" s="73">
        <v>0.10363680855395843</v>
      </c>
    </row>
    <row r="22" spans="1:10" ht="24" customHeight="1" x14ac:dyDescent="0.2">
      <c r="A22" s="74" t="s">
        <v>76</v>
      </c>
      <c r="B22" s="74" t="s">
        <v>77</v>
      </c>
      <c r="C22" s="74" t="s">
        <v>32</v>
      </c>
      <c r="D22" s="74" t="s">
        <v>78</v>
      </c>
      <c r="E22" s="75" t="s">
        <v>79</v>
      </c>
      <c r="F22" s="76">
        <v>27.15</v>
      </c>
      <c r="G22" s="77">
        <v>92.24</v>
      </c>
      <c r="H22" s="77">
        <v>115.3</v>
      </c>
      <c r="I22" s="77">
        <v>3130.39</v>
      </c>
      <c r="J22" s="78">
        <v>9.4186779081381709E-3</v>
      </c>
    </row>
    <row r="23" spans="1:10" ht="39" customHeight="1" x14ac:dyDescent="0.2">
      <c r="A23" s="74" t="s">
        <v>80</v>
      </c>
      <c r="B23" s="74" t="s">
        <v>81</v>
      </c>
      <c r="C23" s="74" t="s">
        <v>32</v>
      </c>
      <c r="D23" s="74" t="s">
        <v>82</v>
      </c>
      <c r="E23" s="75" t="s">
        <v>83</v>
      </c>
      <c r="F23" s="76">
        <v>1165.5999999999999</v>
      </c>
      <c r="G23" s="77">
        <v>13.95</v>
      </c>
      <c r="H23" s="77">
        <v>17.43</v>
      </c>
      <c r="I23" s="77">
        <v>20316.400000000001</v>
      </c>
      <c r="J23" s="78">
        <v>6.1127727808004226E-2</v>
      </c>
    </row>
    <row r="24" spans="1:10" ht="39" customHeight="1" x14ac:dyDescent="0.2">
      <c r="A24" s="74" t="s">
        <v>84</v>
      </c>
      <c r="B24" s="74" t="s">
        <v>85</v>
      </c>
      <c r="C24" s="74" t="s">
        <v>32</v>
      </c>
      <c r="D24" s="74" t="s">
        <v>86</v>
      </c>
      <c r="E24" s="75" t="s">
        <v>79</v>
      </c>
      <c r="F24" s="76">
        <v>14.83</v>
      </c>
      <c r="G24" s="77">
        <v>593.28</v>
      </c>
      <c r="H24" s="77">
        <v>741.6</v>
      </c>
      <c r="I24" s="77">
        <v>10997.92</v>
      </c>
      <c r="J24" s="78">
        <v>3.3090402837816044E-2</v>
      </c>
    </row>
    <row r="25" spans="1:10" ht="24" customHeight="1" x14ac:dyDescent="0.2">
      <c r="A25" s="69" t="s">
        <v>87</v>
      </c>
      <c r="B25" s="69" t="s">
        <v>20</v>
      </c>
      <c r="C25" s="69"/>
      <c r="D25" s="69" t="s">
        <v>88</v>
      </c>
      <c r="E25" s="70"/>
      <c r="F25" s="71">
        <v>1</v>
      </c>
      <c r="G25" s="71" t="s">
        <v>22</v>
      </c>
      <c r="H25" s="72">
        <v>11672.7</v>
      </c>
      <c r="I25" s="72">
        <v>11672.7</v>
      </c>
      <c r="J25" s="73">
        <v>3.5120672382139104E-2</v>
      </c>
    </row>
    <row r="26" spans="1:10" ht="51.95" customHeight="1" x14ac:dyDescent="0.2">
      <c r="A26" s="74" t="s">
        <v>89</v>
      </c>
      <c r="B26" s="74" t="s">
        <v>90</v>
      </c>
      <c r="C26" s="74" t="s">
        <v>32</v>
      </c>
      <c r="D26" s="74" t="s">
        <v>91</v>
      </c>
      <c r="E26" s="75" t="s">
        <v>49</v>
      </c>
      <c r="F26" s="76">
        <v>61.78</v>
      </c>
      <c r="G26" s="77">
        <v>52.95</v>
      </c>
      <c r="H26" s="77">
        <v>66.180000000000007</v>
      </c>
      <c r="I26" s="77">
        <v>4088.6</v>
      </c>
      <c r="J26" s="78">
        <v>1.2301728057914102E-2</v>
      </c>
    </row>
    <row r="27" spans="1:10" ht="51.95" customHeight="1" x14ac:dyDescent="0.2">
      <c r="A27" s="74" t="s">
        <v>92</v>
      </c>
      <c r="B27" s="74" t="s">
        <v>93</v>
      </c>
      <c r="C27" s="74" t="s">
        <v>32</v>
      </c>
      <c r="D27" s="74" t="s">
        <v>94</v>
      </c>
      <c r="E27" s="75" t="s">
        <v>49</v>
      </c>
      <c r="F27" s="76">
        <v>123.56</v>
      </c>
      <c r="G27" s="77">
        <v>7.98</v>
      </c>
      <c r="H27" s="77">
        <v>9.9700000000000006</v>
      </c>
      <c r="I27" s="77">
        <v>1231.8900000000001</v>
      </c>
      <c r="J27" s="78">
        <v>3.7064950783309209E-3</v>
      </c>
    </row>
    <row r="28" spans="1:10" ht="51.95" customHeight="1" x14ac:dyDescent="0.2">
      <c r="A28" s="74" t="s">
        <v>95</v>
      </c>
      <c r="B28" s="74" t="s">
        <v>96</v>
      </c>
      <c r="C28" s="74" t="s">
        <v>32</v>
      </c>
      <c r="D28" s="74" t="s">
        <v>97</v>
      </c>
      <c r="E28" s="75" t="s">
        <v>49</v>
      </c>
      <c r="F28" s="76">
        <v>123.56</v>
      </c>
      <c r="G28" s="77">
        <v>41.13</v>
      </c>
      <c r="H28" s="77">
        <v>51.41</v>
      </c>
      <c r="I28" s="77">
        <v>6352.21</v>
      </c>
      <c r="J28" s="78">
        <v>1.911244924589408E-2</v>
      </c>
    </row>
    <row r="29" spans="1:10" ht="24" customHeight="1" x14ac:dyDescent="0.2">
      <c r="A29" s="69" t="s">
        <v>98</v>
      </c>
      <c r="B29" s="69" t="s">
        <v>20</v>
      </c>
      <c r="C29" s="69"/>
      <c r="D29" s="69" t="s">
        <v>99</v>
      </c>
      <c r="E29" s="70"/>
      <c r="F29" s="71">
        <v>1</v>
      </c>
      <c r="G29" s="71" t="s">
        <v>22</v>
      </c>
      <c r="H29" s="72">
        <v>15012.54</v>
      </c>
      <c r="I29" s="72">
        <v>15012.54</v>
      </c>
      <c r="J29" s="73">
        <v>4.5169540805791171E-2</v>
      </c>
    </row>
    <row r="30" spans="1:10" ht="65.099999999999994" customHeight="1" x14ac:dyDescent="0.2">
      <c r="A30" s="74" t="s">
        <v>100</v>
      </c>
      <c r="B30" s="74" t="s">
        <v>101</v>
      </c>
      <c r="C30" s="74" t="s">
        <v>27</v>
      </c>
      <c r="D30" s="74" t="s">
        <v>102</v>
      </c>
      <c r="E30" s="75" t="s">
        <v>49</v>
      </c>
      <c r="F30" s="76">
        <v>123.56</v>
      </c>
      <c r="G30" s="77">
        <v>97.2</v>
      </c>
      <c r="H30" s="77">
        <v>121.5</v>
      </c>
      <c r="I30" s="77">
        <v>15012.54</v>
      </c>
      <c r="J30" s="78">
        <v>4.5169540805791171E-2</v>
      </c>
    </row>
    <row r="31" spans="1:10" ht="24" customHeight="1" x14ac:dyDescent="0.2">
      <c r="A31" s="69" t="s">
        <v>103</v>
      </c>
      <c r="B31" s="69" t="s">
        <v>20</v>
      </c>
      <c r="C31" s="69"/>
      <c r="D31" s="69" t="s">
        <v>104</v>
      </c>
      <c r="E31" s="70"/>
      <c r="F31" s="71">
        <v>1</v>
      </c>
      <c r="G31" s="71" t="s">
        <v>22</v>
      </c>
      <c r="H31" s="72">
        <v>81453.5</v>
      </c>
      <c r="I31" s="72">
        <v>81453.5</v>
      </c>
      <c r="J31" s="73">
        <v>0.24507626237961805</v>
      </c>
    </row>
    <row r="32" spans="1:10" ht="39" customHeight="1" x14ac:dyDescent="0.2">
      <c r="A32" s="74" t="s">
        <v>105</v>
      </c>
      <c r="B32" s="74" t="s">
        <v>106</v>
      </c>
      <c r="C32" s="74" t="s">
        <v>32</v>
      </c>
      <c r="D32" s="74" t="s">
        <v>107</v>
      </c>
      <c r="E32" s="75" t="s">
        <v>68</v>
      </c>
      <c r="F32" s="76">
        <v>51.05</v>
      </c>
      <c r="G32" s="77">
        <v>196.23</v>
      </c>
      <c r="H32" s="77">
        <v>245.28</v>
      </c>
      <c r="I32" s="77">
        <v>12521.54</v>
      </c>
      <c r="J32" s="78">
        <v>3.7674651456805201E-2</v>
      </c>
    </row>
    <row r="33" spans="1:10" ht="51.95" customHeight="1" x14ac:dyDescent="0.2">
      <c r="A33" s="74" t="s">
        <v>108</v>
      </c>
      <c r="B33" s="74" t="s">
        <v>109</v>
      </c>
      <c r="C33" s="74" t="s">
        <v>32</v>
      </c>
      <c r="D33" s="74" t="s">
        <v>110</v>
      </c>
      <c r="E33" s="75" t="s">
        <v>49</v>
      </c>
      <c r="F33" s="76">
        <v>117.38</v>
      </c>
      <c r="G33" s="77">
        <v>405.04</v>
      </c>
      <c r="H33" s="77">
        <v>506.3</v>
      </c>
      <c r="I33" s="77">
        <v>59429.49</v>
      </c>
      <c r="J33" s="78">
        <v>0.17881069916365641</v>
      </c>
    </row>
    <row r="34" spans="1:10" ht="39" customHeight="1" x14ac:dyDescent="0.2">
      <c r="A34" s="74" t="s">
        <v>111</v>
      </c>
      <c r="B34" s="74" t="s">
        <v>112</v>
      </c>
      <c r="C34" s="74" t="s">
        <v>113</v>
      </c>
      <c r="D34" s="74" t="s">
        <v>114</v>
      </c>
      <c r="E34" s="75" t="s">
        <v>49</v>
      </c>
      <c r="F34" s="76">
        <v>23.55</v>
      </c>
      <c r="G34" s="77">
        <v>304.07</v>
      </c>
      <c r="H34" s="77">
        <v>380.08</v>
      </c>
      <c r="I34" s="77">
        <v>8950.8799999999992</v>
      </c>
      <c r="J34" s="78">
        <v>2.6931294731453843E-2</v>
      </c>
    </row>
    <row r="35" spans="1:10" ht="26.1" customHeight="1" x14ac:dyDescent="0.2">
      <c r="A35" s="74" t="s">
        <v>115</v>
      </c>
      <c r="B35" s="74" t="s">
        <v>116</v>
      </c>
      <c r="C35" s="74" t="s">
        <v>117</v>
      </c>
      <c r="D35" s="74" t="s">
        <v>118</v>
      </c>
      <c r="E35" s="75" t="s">
        <v>119</v>
      </c>
      <c r="F35" s="76">
        <v>1</v>
      </c>
      <c r="G35" s="77">
        <v>226.46</v>
      </c>
      <c r="H35" s="77">
        <v>283.07</v>
      </c>
      <c r="I35" s="77">
        <v>283.07</v>
      </c>
      <c r="J35" s="78">
        <v>8.5169744199817667E-4</v>
      </c>
    </row>
    <row r="36" spans="1:10" ht="26.1" customHeight="1" x14ac:dyDescent="0.2">
      <c r="A36" s="74" t="s">
        <v>120</v>
      </c>
      <c r="B36" s="74" t="s">
        <v>121</v>
      </c>
      <c r="C36" s="74" t="s">
        <v>117</v>
      </c>
      <c r="D36" s="74" t="s">
        <v>122</v>
      </c>
      <c r="E36" s="75" t="s">
        <v>123</v>
      </c>
      <c r="F36" s="76">
        <v>1</v>
      </c>
      <c r="G36" s="77">
        <v>214.82</v>
      </c>
      <c r="H36" s="77">
        <v>268.52</v>
      </c>
      <c r="I36" s="77">
        <v>268.52</v>
      </c>
      <c r="J36" s="78">
        <v>8.0791958570442077E-4</v>
      </c>
    </row>
    <row r="37" spans="1:10" ht="24" customHeight="1" x14ac:dyDescent="0.2">
      <c r="A37" s="69" t="s">
        <v>124</v>
      </c>
      <c r="B37" s="69" t="s">
        <v>20</v>
      </c>
      <c r="C37" s="69"/>
      <c r="D37" s="69" t="s">
        <v>125</v>
      </c>
      <c r="E37" s="70"/>
      <c r="F37" s="71">
        <v>1</v>
      </c>
      <c r="G37" s="71" t="s">
        <v>22</v>
      </c>
      <c r="H37" s="72">
        <v>48953.33</v>
      </c>
      <c r="I37" s="72">
        <v>48953.33</v>
      </c>
      <c r="J37" s="73">
        <v>0.14729016122617233</v>
      </c>
    </row>
    <row r="38" spans="1:10" ht="51.95" customHeight="1" x14ac:dyDescent="0.2">
      <c r="A38" s="74" t="s">
        <v>126</v>
      </c>
      <c r="B38" s="74" t="s">
        <v>127</v>
      </c>
      <c r="C38" s="74" t="s">
        <v>32</v>
      </c>
      <c r="D38" s="74" t="s">
        <v>128</v>
      </c>
      <c r="E38" s="75" t="s">
        <v>49</v>
      </c>
      <c r="F38" s="76">
        <v>50</v>
      </c>
      <c r="G38" s="77">
        <v>101</v>
      </c>
      <c r="H38" s="77">
        <v>126.25</v>
      </c>
      <c r="I38" s="77">
        <v>6312.5</v>
      </c>
      <c r="J38" s="78">
        <v>1.8992970299266929E-2</v>
      </c>
    </row>
    <row r="39" spans="1:10" ht="39" customHeight="1" x14ac:dyDescent="0.2">
      <c r="A39" s="74" t="s">
        <v>129</v>
      </c>
      <c r="B39" s="74" t="s">
        <v>130</v>
      </c>
      <c r="C39" s="74" t="s">
        <v>32</v>
      </c>
      <c r="D39" s="74" t="s">
        <v>131</v>
      </c>
      <c r="E39" s="75" t="s">
        <v>49</v>
      </c>
      <c r="F39" s="76">
        <v>1200</v>
      </c>
      <c r="G39" s="77">
        <v>23.14</v>
      </c>
      <c r="H39" s="77">
        <v>28.92</v>
      </c>
      <c r="I39" s="77">
        <v>34704</v>
      </c>
      <c r="J39" s="78">
        <v>0.10441695703219953</v>
      </c>
    </row>
    <row r="40" spans="1:10" ht="24" customHeight="1" x14ac:dyDescent="0.2">
      <c r="A40" s="74" t="s">
        <v>132</v>
      </c>
      <c r="B40" s="74" t="s">
        <v>77</v>
      </c>
      <c r="C40" s="74" t="s">
        <v>32</v>
      </c>
      <c r="D40" s="74" t="s">
        <v>78</v>
      </c>
      <c r="E40" s="75" t="s">
        <v>79</v>
      </c>
      <c r="F40" s="76">
        <v>5</v>
      </c>
      <c r="G40" s="77">
        <v>92.24</v>
      </c>
      <c r="H40" s="77">
        <v>115.3</v>
      </c>
      <c r="I40" s="77">
        <v>576.5</v>
      </c>
      <c r="J40" s="78">
        <v>1.7345659211924571E-3</v>
      </c>
    </row>
    <row r="41" spans="1:10" ht="39" customHeight="1" x14ac:dyDescent="0.2">
      <c r="A41" s="74" t="s">
        <v>133</v>
      </c>
      <c r="B41" s="74" t="s">
        <v>134</v>
      </c>
      <c r="C41" s="74" t="s">
        <v>32</v>
      </c>
      <c r="D41" s="74" t="s">
        <v>135</v>
      </c>
      <c r="E41" s="75" t="s">
        <v>68</v>
      </c>
      <c r="F41" s="76">
        <v>50</v>
      </c>
      <c r="G41" s="77">
        <v>46.18</v>
      </c>
      <c r="H41" s="77">
        <v>57.72</v>
      </c>
      <c r="I41" s="77">
        <v>2886</v>
      </c>
      <c r="J41" s="78">
        <v>8.6833603617717803E-3</v>
      </c>
    </row>
    <row r="42" spans="1:10" ht="39" customHeight="1" x14ac:dyDescent="0.2">
      <c r="A42" s="74" t="s">
        <v>136</v>
      </c>
      <c r="B42" s="74" t="s">
        <v>137</v>
      </c>
      <c r="C42" s="74" t="s">
        <v>32</v>
      </c>
      <c r="D42" s="74" t="s">
        <v>138</v>
      </c>
      <c r="E42" s="75" t="s">
        <v>123</v>
      </c>
      <c r="F42" s="76">
        <v>4</v>
      </c>
      <c r="G42" s="77">
        <v>813.02</v>
      </c>
      <c r="H42" s="77">
        <v>1016.27</v>
      </c>
      <c r="I42" s="77">
        <v>4065.08</v>
      </c>
      <c r="J42" s="78">
        <v>1.2230961378874299E-2</v>
      </c>
    </row>
    <row r="43" spans="1:10" ht="39" customHeight="1" x14ac:dyDescent="0.2">
      <c r="A43" s="74" t="s">
        <v>139</v>
      </c>
      <c r="B43" s="74" t="s">
        <v>140</v>
      </c>
      <c r="C43" s="74" t="s">
        <v>141</v>
      </c>
      <c r="D43" s="74" t="s">
        <v>142</v>
      </c>
      <c r="E43" s="75" t="s">
        <v>49</v>
      </c>
      <c r="F43" s="76">
        <v>25</v>
      </c>
      <c r="G43" s="77">
        <v>13.1</v>
      </c>
      <c r="H43" s="77">
        <v>16.37</v>
      </c>
      <c r="I43" s="77">
        <v>409.25</v>
      </c>
      <c r="J43" s="78">
        <v>1.2313462328673254E-3</v>
      </c>
    </row>
    <row r="44" spans="1:10" ht="24" customHeight="1" x14ac:dyDescent="0.2">
      <c r="A44" s="69" t="s">
        <v>143</v>
      </c>
      <c r="B44" s="69" t="s">
        <v>20</v>
      </c>
      <c r="C44" s="69"/>
      <c r="D44" s="69" t="s">
        <v>144</v>
      </c>
      <c r="E44" s="70"/>
      <c r="F44" s="71">
        <v>1</v>
      </c>
      <c r="G44" s="71" t="s">
        <v>22</v>
      </c>
      <c r="H44" s="72">
        <v>19992.91</v>
      </c>
      <c r="I44" s="72">
        <v>19992.91</v>
      </c>
      <c r="J44" s="73">
        <v>6.0154415180343257E-2</v>
      </c>
    </row>
    <row r="45" spans="1:10" ht="24" customHeight="1" x14ac:dyDescent="0.2">
      <c r="A45" s="74" t="s">
        <v>145</v>
      </c>
      <c r="B45" s="74" t="s">
        <v>146</v>
      </c>
      <c r="C45" s="74" t="s">
        <v>147</v>
      </c>
      <c r="D45" s="74" t="s">
        <v>148</v>
      </c>
      <c r="E45" s="75" t="s">
        <v>149</v>
      </c>
      <c r="F45" s="76">
        <v>1</v>
      </c>
      <c r="G45" s="77">
        <v>1752.57</v>
      </c>
      <c r="H45" s="77">
        <v>2190.71</v>
      </c>
      <c r="I45" s="77">
        <v>2190.71</v>
      </c>
      <c r="J45" s="78">
        <v>6.5913805884050781E-3</v>
      </c>
    </row>
    <row r="46" spans="1:10" ht="39" customHeight="1" x14ac:dyDescent="0.2">
      <c r="A46" s="74" t="s">
        <v>150</v>
      </c>
      <c r="B46" s="74" t="s">
        <v>151</v>
      </c>
      <c r="C46" s="74" t="s">
        <v>32</v>
      </c>
      <c r="D46" s="74" t="s">
        <v>152</v>
      </c>
      <c r="E46" s="75" t="s">
        <v>68</v>
      </c>
      <c r="F46" s="76">
        <v>150</v>
      </c>
      <c r="G46" s="77">
        <v>76.180000000000007</v>
      </c>
      <c r="H46" s="77">
        <v>95.22</v>
      </c>
      <c r="I46" s="77">
        <v>14283</v>
      </c>
      <c r="J46" s="78">
        <v>4.2974510064860132E-2</v>
      </c>
    </row>
    <row r="47" spans="1:10" ht="26.1" customHeight="1" x14ac:dyDescent="0.2">
      <c r="A47" s="74" t="s">
        <v>153</v>
      </c>
      <c r="B47" s="74" t="s">
        <v>154</v>
      </c>
      <c r="C47" s="74" t="s">
        <v>44</v>
      </c>
      <c r="D47" s="74" t="s">
        <v>155</v>
      </c>
      <c r="E47" s="75" t="s">
        <v>123</v>
      </c>
      <c r="F47" s="76">
        <v>1</v>
      </c>
      <c r="G47" s="77">
        <v>2815.36</v>
      </c>
      <c r="H47" s="77">
        <v>3519.2</v>
      </c>
      <c r="I47" s="77">
        <v>3519.2</v>
      </c>
      <c r="J47" s="78">
        <v>1.0588524527078048E-2</v>
      </c>
    </row>
    <row r="48" spans="1:10" ht="24" customHeight="1" x14ac:dyDescent="0.2">
      <c r="A48" s="69" t="s">
        <v>156</v>
      </c>
      <c r="B48" s="69" t="s">
        <v>20</v>
      </c>
      <c r="C48" s="69"/>
      <c r="D48" s="69" t="s">
        <v>157</v>
      </c>
      <c r="E48" s="70"/>
      <c r="F48" s="71">
        <v>1</v>
      </c>
      <c r="G48" s="71" t="s">
        <v>22</v>
      </c>
      <c r="H48" s="72">
        <v>11832.9</v>
      </c>
      <c r="I48" s="72">
        <v>11832.9</v>
      </c>
      <c r="J48" s="73">
        <v>3.5602680119476537E-2</v>
      </c>
    </row>
    <row r="49" spans="1:10" ht="24" customHeight="1" x14ac:dyDescent="0.2">
      <c r="A49" s="74" t="s">
        <v>158</v>
      </c>
      <c r="B49" s="74" t="s">
        <v>159</v>
      </c>
      <c r="C49" s="74" t="s">
        <v>32</v>
      </c>
      <c r="D49" s="74" t="s">
        <v>160</v>
      </c>
      <c r="E49" s="75" t="s">
        <v>49</v>
      </c>
      <c r="F49" s="76">
        <v>1389.21</v>
      </c>
      <c r="G49" s="77">
        <v>4.0999999999999996</v>
      </c>
      <c r="H49" s="77">
        <v>5.12</v>
      </c>
      <c r="I49" s="77">
        <v>7112.75</v>
      </c>
      <c r="J49" s="78">
        <v>2.1400752395423502E-2</v>
      </c>
    </row>
    <row r="50" spans="1:10" ht="39" customHeight="1" x14ac:dyDescent="0.2">
      <c r="A50" s="74" t="s">
        <v>161</v>
      </c>
      <c r="B50" s="74" t="s">
        <v>162</v>
      </c>
      <c r="C50" s="74" t="s">
        <v>32</v>
      </c>
      <c r="D50" s="74" t="s">
        <v>163</v>
      </c>
      <c r="E50" s="75" t="s">
        <v>164</v>
      </c>
      <c r="F50" s="76">
        <v>1409</v>
      </c>
      <c r="G50" s="77">
        <v>2.68</v>
      </c>
      <c r="H50" s="77">
        <v>3.35</v>
      </c>
      <c r="I50" s="77">
        <v>4720.1499999999996</v>
      </c>
      <c r="J50" s="78">
        <v>1.4201927724053038E-2</v>
      </c>
    </row>
    <row r="51" spans="1:10" x14ac:dyDescent="0.2">
      <c r="A51" s="79"/>
      <c r="B51" s="79"/>
      <c r="C51" s="79"/>
      <c r="D51" s="79"/>
      <c r="E51" s="79"/>
      <c r="F51" s="79"/>
      <c r="G51" s="79"/>
      <c r="H51" s="79"/>
      <c r="I51" s="79"/>
      <c r="J51" s="79"/>
    </row>
    <row r="52" spans="1:10" x14ac:dyDescent="0.2">
      <c r="A52" s="169"/>
      <c r="B52" s="169"/>
      <c r="C52" s="169"/>
      <c r="D52" s="81"/>
      <c r="E52" s="80"/>
      <c r="F52" s="168" t="s">
        <v>165</v>
      </c>
      <c r="G52" s="169"/>
      <c r="H52" s="170">
        <v>265914.7</v>
      </c>
      <c r="I52" s="169"/>
      <c r="J52" s="169"/>
    </row>
    <row r="53" spans="1:10" x14ac:dyDescent="0.2">
      <c r="A53" s="169"/>
      <c r="B53" s="169"/>
      <c r="C53" s="169"/>
      <c r="D53" s="81"/>
      <c r="E53" s="80"/>
      <c r="F53" s="168" t="s">
        <v>166</v>
      </c>
      <c r="G53" s="169"/>
      <c r="H53" s="170">
        <v>66445.11</v>
      </c>
      <c r="I53" s="169"/>
      <c r="J53" s="169"/>
    </row>
    <row r="54" spans="1:10" x14ac:dyDescent="0.2">
      <c r="A54" s="169"/>
      <c r="B54" s="169"/>
      <c r="C54" s="169"/>
      <c r="D54" s="81"/>
      <c r="E54" s="80"/>
      <c r="F54" s="168" t="s">
        <v>167</v>
      </c>
      <c r="G54" s="169"/>
      <c r="H54" s="170">
        <v>332359.81</v>
      </c>
      <c r="I54" s="169"/>
      <c r="J54" s="169"/>
    </row>
    <row r="55" spans="1:10" ht="60" customHeight="1" x14ac:dyDescent="0.2">
      <c r="A55" s="1"/>
      <c r="B55" s="1"/>
      <c r="C55" s="1"/>
      <c r="D55" s="1"/>
      <c r="E55" s="1"/>
      <c r="F55" s="1"/>
      <c r="G55" s="1"/>
      <c r="H55" s="1"/>
      <c r="I55" s="1"/>
      <c r="J55" s="1"/>
    </row>
    <row r="56" spans="1:10" ht="69.95" customHeight="1" x14ac:dyDescent="0.2">
      <c r="A56" s="171" t="s">
        <v>168</v>
      </c>
      <c r="B56" s="172"/>
      <c r="C56" s="172"/>
      <c r="D56" s="172"/>
      <c r="E56" s="172"/>
      <c r="F56" s="172"/>
      <c r="G56" s="172"/>
      <c r="H56" s="172"/>
      <c r="I56" s="172"/>
      <c r="J56" s="172"/>
    </row>
  </sheetData>
  <mergeCells count="17">
    <mergeCell ref="A54:C54"/>
    <mergeCell ref="F54:G54"/>
    <mergeCell ref="H54:J54"/>
    <mergeCell ref="A56:J56"/>
    <mergeCell ref="A3:J3"/>
    <mergeCell ref="A52:C52"/>
    <mergeCell ref="F52:G52"/>
    <mergeCell ref="H52:J52"/>
    <mergeCell ref="A53:C53"/>
    <mergeCell ref="F53:G53"/>
    <mergeCell ref="H53:J53"/>
    <mergeCell ref="A1:C1"/>
    <mergeCell ref="A2:C2"/>
    <mergeCell ref="G1:H1"/>
    <mergeCell ref="I1:J1"/>
    <mergeCell ref="G2:H2"/>
    <mergeCell ref="I2:J2"/>
  </mergeCells>
  <pageMargins left="0.5" right="0.5" top="1" bottom="1" header="0.5" footer="0.5"/>
  <pageSetup paperSize="9" scale="84" fitToHeight="0" orientation="landscape" r:id="rId1"/>
  <headerFooter>
    <oddHeader>&amp;L &amp;CSESI - DEPARTAMENTO REGIONAL DO MARANHÃO
CNPJ: 03.770.020/0001-30 &amp;R</oddHeader>
    <oddFooter>&amp;L &amp;C  -  -  / MA
 / luisroberto@fiema.org.br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FD23-238F-4E50-9A6E-43A643F88F83}">
  <sheetPr>
    <pageSetUpPr fitToPage="1"/>
  </sheetPr>
  <dimension ref="A1:K417"/>
  <sheetViews>
    <sheetView showWhiteSpace="0" view="pageBreakPreview" zoomScale="98" zoomScaleNormal="100" zoomScaleSheetLayoutView="98" workbookViewId="0">
      <selection activeCell="A2" sqref="A2"/>
    </sheetView>
  </sheetViews>
  <sheetFormatPr defaultRowHeight="14.25" x14ac:dyDescent="0.2"/>
  <cols>
    <col min="1" max="1" width="10" bestFit="1" customWidth="1"/>
    <col min="2" max="2" width="12" bestFit="1" customWidth="1"/>
    <col min="3" max="3" width="10" bestFit="1" customWidth="1"/>
    <col min="4" max="4" width="60" bestFit="1" customWidth="1"/>
    <col min="5" max="5" width="15" bestFit="1" customWidth="1"/>
    <col min="6" max="8" width="12" bestFit="1" customWidth="1"/>
    <col min="9" max="9" width="13" bestFit="1" customWidth="1"/>
    <col min="10" max="10" width="14" bestFit="1" customWidth="1"/>
    <col min="11" max="11" width="18" bestFit="1" customWidth="1"/>
  </cols>
  <sheetData>
    <row r="1" spans="1:11" ht="15" x14ac:dyDescent="0.2">
      <c r="A1" s="10"/>
      <c r="B1" s="10"/>
      <c r="C1" s="10"/>
      <c r="D1" s="10" t="s">
        <v>0</v>
      </c>
      <c r="E1" s="189" t="s">
        <v>1</v>
      </c>
      <c r="F1" s="189"/>
      <c r="G1" s="189" t="s">
        <v>2</v>
      </c>
      <c r="H1" s="189"/>
      <c r="I1" s="189" t="s">
        <v>3</v>
      </c>
      <c r="J1" s="189"/>
    </row>
    <row r="2" spans="1:11" ht="80.099999999999994" customHeight="1" x14ac:dyDescent="0.2">
      <c r="A2" s="5"/>
      <c r="B2" s="5"/>
      <c r="C2" s="5"/>
      <c r="D2" s="5" t="s">
        <v>4</v>
      </c>
      <c r="E2" s="176" t="s">
        <v>5</v>
      </c>
      <c r="F2" s="176"/>
      <c r="G2" s="176" t="s">
        <v>6</v>
      </c>
      <c r="H2" s="176"/>
      <c r="I2" s="176" t="s">
        <v>7</v>
      </c>
      <c r="J2" s="176"/>
    </row>
    <row r="3" spans="1:11" ht="15" x14ac:dyDescent="0.25">
      <c r="A3" s="190" t="s">
        <v>671</v>
      </c>
      <c r="B3" s="172"/>
      <c r="C3" s="172"/>
      <c r="D3" s="172"/>
      <c r="E3" s="172"/>
      <c r="F3" s="172"/>
      <c r="G3" s="172"/>
      <c r="H3" s="172"/>
      <c r="I3" s="172"/>
      <c r="J3" s="172"/>
    </row>
    <row r="4" spans="1:11" ht="24" customHeight="1" x14ac:dyDescent="0.2">
      <c r="A4" s="7" t="s">
        <v>19</v>
      </c>
      <c r="B4" s="7"/>
      <c r="C4" s="7"/>
      <c r="D4" s="7" t="s">
        <v>21</v>
      </c>
      <c r="E4" s="7"/>
      <c r="F4" s="183"/>
      <c r="G4" s="183"/>
      <c r="H4" s="7"/>
      <c r="I4" s="6"/>
      <c r="J4" s="7"/>
      <c r="K4" s="33">
        <v>20160.88</v>
      </c>
    </row>
    <row r="5" spans="1:11" ht="24" customHeight="1" x14ac:dyDescent="0.2">
      <c r="A5" s="7" t="s">
        <v>23</v>
      </c>
      <c r="B5" s="7"/>
      <c r="C5" s="7"/>
      <c r="D5" s="7" t="s">
        <v>24</v>
      </c>
      <c r="E5" s="7"/>
      <c r="F5" s="183"/>
      <c r="G5" s="183"/>
      <c r="H5" s="7"/>
      <c r="I5" s="6"/>
      <c r="J5" s="7"/>
      <c r="K5" s="33">
        <v>19868.46</v>
      </c>
    </row>
    <row r="6" spans="1:11" ht="18" customHeight="1" x14ac:dyDescent="0.2">
      <c r="A6" s="9" t="s">
        <v>25</v>
      </c>
      <c r="B6" s="8" t="s">
        <v>10</v>
      </c>
      <c r="C6" s="9" t="s">
        <v>11</v>
      </c>
      <c r="D6" s="9" t="s">
        <v>12</v>
      </c>
      <c r="E6" s="184" t="s">
        <v>226</v>
      </c>
      <c r="F6" s="184"/>
      <c r="G6" s="27" t="s">
        <v>13</v>
      </c>
      <c r="H6" s="8" t="s">
        <v>14</v>
      </c>
      <c r="I6" s="8" t="s">
        <v>15</v>
      </c>
      <c r="J6" s="8" t="s">
        <v>17</v>
      </c>
    </row>
    <row r="7" spans="1:11" ht="26.1" customHeight="1" x14ac:dyDescent="0.2">
      <c r="A7" s="25" t="s">
        <v>224</v>
      </c>
      <c r="B7" s="26" t="s">
        <v>26</v>
      </c>
      <c r="C7" s="25" t="s">
        <v>27</v>
      </c>
      <c r="D7" s="25" t="s">
        <v>28</v>
      </c>
      <c r="E7" s="179" t="s">
        <v>670</v>
      </c>
      <c r="F7" s="179"/>
      <c r="G7" s="24" t="s">
        <v>29</v>
      </c>
      <c r="H7" s="23">
        <v>1</v>
      </c>
      <c r="I7" s="22">
        <v>800</v>
      </c>
      <c r="J7" s="22">
        <v>800</v>
      </c>
    </row>
    <row r="8" spans="1:11" ht="15" customHeight="1" x14ac:dyDescent="0.2">
      <c r="A8" s="9" t="s">
        <v>9</v>
      </c>
      <c r="B8" s="8" t="s">
        <v>10</v>
      </c>
      <c r="C8" s="9" t="s">
        <v>11</v>
      </c>
      <c r="D8" s="9" t="s">
        <v>12</v>
      </c>
      <c r="E8" s="184" t="s">
        <v>226</v>
      </c>
      <c r="F8" s="186"/>
      <c r="G8" s="27" t="s">
        <v>13</v>
      </c>
      <c r="H8" s="8" t="s">
        <v>14</v>
      </c>
      <c r="I8" s="8" t="s">
        <v>15</v>
      </c>
      <c r="J8" s="8" t="s">
        <v>17</v>
      </c>
    </row>
    <row r="9" spans="1:11" ht="26.1" customHeight="1" x14ac:dyDescent="0.2">
      <c r="A9" s="31" t="s">
        <v>232</v>
      </c>
      <c r="B9" s="32" t="s">
        <v>669</v>
      </c>
      <c r="C9" s="31" t="s">
        <v>27</v>
      </c>
      <c r="D9" s="31" t="s">
        <v>668</v>
      </c>
      <c r="E9" s="182" t="s">
        <v>459</v>
      </c>
      <c r="F9" s="182"/>
      <c r="G9" s="30" t="s">
        <v>29</v>
      </c>
      <c r="H9" s="29">
        <v>1</v>
      </c>
      <c r="I9" s="28" t="s">
        <v>667</v>
      </c>
      <c r="J9" s="34" t="s">
        <v>667</v>
      </c>
    </row>
    <row r="10" spans="1:11" ht="39.950000000000003" customHeight="1" x14ac:dyDescent="0.2">
      <c r="A10" s="185" t="s">
        <v>530</v>
      </c>
      <c r="B10" s="186"/>
      <c r="C10" s="186"/>
      <c r="D10" s="186"/>
      <c r="E10" s="186"/>
      <c r="F10" s="186"/>
      <c r="G10" s="186"/>
      <c r="H10" s="186"/>
      <c r="I10" s="186"/>
      <c r="J10" s="186"/>
    </row>
    <row r="11" spans="1:11" ht="15" customHeight="1" x14ac:dyDescent="0.2">
      <c r="A11" s="9" t="s">
        <v>9</v>
      </c>
      <c r="B11" s="8" t="s">
        <v>10</v>
      </c>
      <c r="C11" s="9" t="s">
        <v>11</v>
      </c>
      <c r="D11" s="9" t="s">
        <v>12</v>
      </c>
      <c r="E11" s="184" t="s">
        <v>226</v>
      </c>
      <c r="F11" s="186"/>
      <c r="G11" s="27" t="s">
        <v>13</v>
      </c>
      <c r="H11" s="8" t="s">
        <v>14</v>
      </c>
      <c r="I11" s="8" t="s">
        <v>15</v>
      </c>
      <c r="J11" s="8" t="s">
        <v>17</v>
      </c>
    </row>
    <row r="12" spans="1:11" ht="26.1" customHeight="1" x14ac:dyDescent="0.2">
      <c r="A12" s="31" t="s">
        <v>232</v>
      </c>
      <c r="B12" s="32" t="s">
        <v>669</v>
      </c>
      <c r="C12" s="31" t="s">
        <v>27</v>
      </c>
      <c r="D12" s="31" t="s">
        <v>668</v>
      </c>
      <c r="E12" s="182" t="s">
        <v>459</v>
      </c>
      <c r="F12" s="182"/>
      <c r="G12" s="30" t="s">
        <v>29</v>
      </c>
      <c r="H12" s="29">
        <v>1</v>
      </c>
      <c r="I12" s="28" t="s">
        <v>667</v>
      </c>
      <c r="J12" s="34" t="s">
        <v>667</v>
      </c>
    </row>
    <row r="13" spans="1:11" x14ac:dyDescent="0.2">
      <c r="A13" s="16"/>
      <c r="B13" s="16"/>
      <c r="C13" s="16"/>
      <c r="D13" s="16"/>
      <c r="E13" s="16" t="s">
        <v>214</v>
      </c>
      <c r="F13" s="15">
        <v>0</v>
      </c>
      <c r="G13" s="16" t="s">
        <v>213</v>
      </c>
      <c r="H13" s="15">
        <v>0</v>
      </c>
      <c r="I13" s="16" t="s">
        <v>212</v>
      </c>
      <c r="J13" s="15">
        <v>0</v>
      </c>
    </row>
    <row r="14" spans="1:11" x14ac:dyDescent="0.2">
      <c r="A14" s="16"/>
      <c r="B14" s="16"/>
      <c r="C14" s="16"/>
      <c r="D14" s="16"/>
      <c r="E14" s="16" t="s">
        <v>211</v>
      </c>
      <c r="F14" s="15">
        <v>200</v>
      </c>
      <c r="G14" s="16"/>
      <c r="H14" s="181" t="s">
        <v>210</v>
      </c>
      <c r="I14" s="181"/>
      <c r="J14" s="15">
        <v>1000</v>
      </c>
    </row>
    <row r="15" spans="1:11" ht="50.1" customHeight="1" thickBot="1" x14ac:dyDescent="0.25">
      <c r="A15" s="4"/>
      <c r="B15" s="4"/>
      <c r="C15" s="4"/>
      <c r="D15" s="4"/>
      <c r="E15" s="4"/>
      <c r="F15" s="4"/>
      <c r="G15" s="4" t="s">
        <v>209</v>
      </c>
      <c r="H15" s="14" t="s">
        <v>606</v>
      </c>
      <c r="I15" s="4" t="s">
        <v>207</v>
      </c>
      <c r="J15" s="11">
        <v>3000</v>
      </c>
    </row>
    <row r="16" spans="1:11" ht="0.95" customHeight="1" thickTop="1" x14ac:dyDescent="0.2">
      <c r="A16" s="13"/>
      <c r="B16" s="13"/>
      <c r="C16" s="13"/>
      <c r="D16" s="13"/>
      <c r="E16" s="13"/>
      <c r="F16" s="13"/>
      <c r="G16" s="13"/>
      <c r="H16" s="13"/>
      <c r="I16" s="13"/>
      <c r="J16" s="13"/>
    </row>
    <row r="17" spans="1:11" ht="18" customHeight="1" x14ac:dyDescent="0.2">
      <c r="A17" s="9" t="s">
        <v>30</v>
      </c>
      <c r="B17" s="8" t="s">
        <v>10</v>
      </c>
      <c r="C17" s="9" t="s">
        <v>11</v>
      </c>
      <c r="D17" s="9" t="s">
        <v>12</v>
      </c>
      <c r="E17" s="184" t="s">
        <v>226</v>
      </c>
      <c r="F17" s="184"/>
      <c r="G17" s="27" t="s">
        <v>13</v>
      </c>
      <c r="H17" s="8" t="s">
        <v>14</v>
      </c>
      <c r="I17" s="8" t="s">
        <v>225</v>
      </c>
      <c r="J17" s="8" t="s">
        <v>15</v>
      </c>
      <c r="K17" s="8" t="s">
        <v>17</v>
      </c>
    </row>
    <row r="18" spans="1:11" ht="65.099999999999994" customHeight="1" x14ac:dyDescent="0.2">
      <c r="A18" s="25" t="s">
        <v>224</v>
      </c>
      <c r="B18" s="26" t="s">
        <v>31</v>
      </c>
      <c r="C18" s="25" t="s">
        <v>32</v>
      </c>
      <c r="D18" s="25" t="s">
        <v>33</v>
      </c>
      <c r="E18" s="179" t="s">
        <v>613</v>
      </c>
      <c r="F18" s="179"/>
      <c r="G18" s="24" t="s">
        <v>34</v>
      </c>
      <c r="H18" s="23">
        <v>1</v>
      </c>
      <c r="I18" s="22"/>
      <c r="J18" s="22">
        <v>1374.38</v>
      </c>
      <c r="K18" s="22">
        <v>1374.38</v>
      </c>
    </row>
    <row r="19" spans="1:11" ht="26.1" customHeight="1" x14ac:dyDescent="0.2">
      <c r="A19" s="31" t="s">
        <v>232</v>
      </c>
      <c r="B19" s="32" t="s">
        <v>666</v>
      </c>
      <c r="C19" s="31" t="s">
        <v>32</v>
      </c>
      <c r="D19" s="31" t="s">
        <v>665</v>
      </c>
      <c r="E19" s="182" t="s">
        <v>229</v>
      </c>
      <c r="F19" s="182"/>
      <c r="G19" s="30" t="s">
        <v>123</v>
      </c>
      <c r="H19" s="29">
        <v>0.7</v>
      </c>
      <c r="I19" s="29">
        <v>0</v>
      </c>
      <c r="J19" s="28">
        <v>266.17</v>
      </c>
      <c r="K19" s="28">
        <v>186.31</v>
      </c>
    </row>
    <row r="20" spans="1:11" ht="26.1" customHeight="1" x14ac:dyDescent="0.2">
      <c r="A20" s="31" t="s">
        <v>232</v>
      </c>
      <c r="B20" s="32" t="s">
        <v>664</v>
      </c>
      <c r="C20" s="31" t="s">
        <v>32</v>
      </c>
      <c r="D20" s="31" t="s">
        <v>663</v>
      </c>
      <c r="E20" s="182" t="s">
        <v>229</v>
      </c>
      <c r="F20" s="182"/>
      <c r="G20" s="30" t="s">
        <v>123</v>
      </c>
      <c r="H20" s="29">
        <v>0.1</v>
      </c>
      <c r="I20" s="29">
        <v>0</v>
      </c>
      <c r="J20" s="28">
        <v>463.42</v>
      </c>
      <c r="K20" s="28">
        <v>46.34</v>
      </c>
    </row>
    <row r="21" spans="1:11" ht="51.95" customHeight="1" x14ac:dyDescent="0.2">
      <c r="A21" s="31" t="s">
        <v>232</v>
      </c>
      <c r="B21" s="32" t="s">
        <v>662</v>
      </c>
      <c r="C21" s="31" t="s">
        <v>32</v>
      </c>
      <c r="D21" s="31" t="s">
        <v>661</v>
      </c>
      <c r="E21" s="182" t="s">
        <v>624</v>
      </c>
      <c r="F21" s="182"/>
      <c r="G21" s="30" t="s">
        <v>34</v>
      </c>
      <c r="H21" s="29">
        <v>1</v>
      </c>
      <c r="I21" s="29">
        <v>0</v>
      </c>
      <c r="J21" s="28">
        <v>1129.68</v>
      </c>
      <c r="K21" s="28">
        <v>1129.68</v>
      </c>
    </row>
    <row r="22" spans="1:11" ht="26.1" customHeight="1" x14ac:dyDescent="0.2">
      <c r="A22" s="31" t="s">
        <v>232</v>
      </c>
      <c r="B22" s="32" t="s">
        <v>660</v>
      </c>
      <c r="C22" s="31" t="s">
        <v>32</v>
      </c>
      <c r="D22" s="31" t="s">
        <v>659</v>
      </c>
      <c r="E22" s="182" t="s">
        <v>229</v>
      </c>
      <c r="F22" s="182"/>
      <c r="G22" s="30" t="s">
        <v>123</v>
      </c>
      <c r="H22" s="29">
        <v>0.1</v>
      </c>
      <c r="I22" s="29">
        <v>0</v>
      </c>
      <c r="J22" s="28">
        <v>120.5</v>
      </c>
      <c r="K22" s="28">
        <v>12.05</v>
      </c>
    </row>
    <row r="23" spans="1:11" ht="25.5" x14ac:dyDescent="0.2">
      <c r="A23" s="16"/>
      <c r="B23" s="16"/>
      <c r="C23" s="16"/>
      <c r="D23" s="16"/>
      <c r="E23" s="16"/>
      <c r="F23" s="16" t="s">
        <v>214</v>
      </c>
      <c r="G23" s="15">
        <v>0</v>
      </c>
      <c r="H23" s="16" t="s">
        <v>213</v>
      </c>
      <c r="I23" s="15">
        <v>0</v>
      </c>
      <c r="J23" s="16" t="s">
        <v>212</v>
      </c>
      <c r="K23" s="15">
        <v>0</v>
      </c>
    </row>
    <row r="24" spans="1:11" ht="25.5" x14ac:dyDescent="0.2">
      <c r="A24" s="16"/>
      <c r="B24" s="16"/>
      <c r="C24" s="16"/>
      <c r="D24" s="16"/>
      <c r="E24" s="16"/>
      <c r="F24" s="16" t="s">
        <v>211</v>
      </c>
      <c r="G24" s="15">
        <v>343.59</v>
      </c>
      <c r="H24" s="181"/>
      <c r="I24" s="181" t="s">
        <v>210</v>
      </c>
      <c r="J24" s="16"/>
      <c r="K24" s="15">
        <v>1717.97</v>
      </c>
    </row>
    <row r="25" spans="1:11" ht="50.1" customHeight="1" thickBot="1" x14ac:dyDescent="0.25">
      <c r="A25" s="4"/>
      <c r="B25" s="4"/>
      <c r="C25" s="4"/>
      <c r="D25" s="4"/>
      <c r="E25" s="4"/>
      <c r="F25" s="4"/>
      <c r="G25" s="4"/>
      <c r="H25" s="4" t="s">
        <v>209</v>
      </c>
      <c r="I25" s="14" t="s">
        <v>606</v>
      </c>
      <c r="J25" s="4" t="s">
        <v>207</v>
      </c>
      <c r="K25" s="11">
        <v>5153.91</v>
      </c>
    </row>
    <row r="26" spans="1:11" ht="0.95" customHeight="1" thickTop="1" x14ac:dyDescent="0.2">
      <c r="A26" s="13"/>
      <c r="B26" s="13"/>
      <c r="C26" s="13"/>
      <c r="D26" s="13"/>
      <c r="E26" s="13"/>
      <c r="F26" s="13"/>
      <c r="G26" s="13"/>
      <c r="H26" s="13"/>
      <c r="I26" s="13"/>
      <c r="J26" s="13"/>
      <c r="K26" s="13"/>
    </row>
    <row r="27" spans="1:11" ht="18" customHeight="1" x14ac:dyDescent="0.2">
      <c r="A27" s="9" t="s">
        <v>35</v>
      </c>
      <c r="B27" s="8" t="s">
        <v>10</v>
      </c>
      <c r="C27" s="9" t="s">
        <v>11</v>
      </c>
      <c r="D27" s="9" t="s">
        <v>12</v>
      </c>
      <c r="E27" s="184" t="s">
        <v>226</v>
      </c>
      <c r="F27" s="184"/>
      <c r="G27" s="27" t="s">
        <v>13</v>
      </c>
      <c r="H27" s="8" t="s">
        <v>14</v>
      </c>
      <c r="I27" s="8" t="s">
        <v>15</v>
      </c>
      <c r="J27" s="8" t="s">
        <v>17</v>
      </c>
    </row>
    <row r="28" spans="1:11" ht="78" customHeight="1" x14ac:dyDescent="0.2">
      <c r="A28" s="25" t="s">
        <v>224</v>
      </c>
      <c r="B28" s="26" t="s">
        <v>36</v>
      </c>
      <c r="C28" s="25" t="s">
        <v>37</v>
      </c>
      <c r="D28" s="25" t="s">
        <v>38</v>
      </c>
      <c r="E28" s="179" t="s">
        <v>658</v>
      </c>
      <c r="F28" s="179"/>
      <c r="G28" s="24" t="s">
        <v>29</v>
      </c>
      <c r="H28" s="23">
        <v>1</v>
      </c>
      <c r="I28" s="22">
        <v>1194.83</v>
      </c>
      <c r="J28" s="22">
        <v>1194.83</v>
      </c>
    </row>
    <row r="29" spans="1:11" ht="20.100000000000001" customHeight="1" x14ac:dyDescent="0.2">
      <c r="A29" s="175"/>
      <c r="B29" s="175"/>
      <c r="C29" s="175"/>
      <c r="D29" s="175"/>
      <c r="E29" s="175"/>
      <c r="F29" s="175" t="s">
        <v>657</v>
      </c>
      <c r="G29" s="175"/>
      <c r="H29" s="175"/>
      <c r="I29" s="175"/>
      <c r="J29" s="4">
        <v>0</v>
      </c>
    </row>
    <row r="30" spans="1:11" ht="20.100000000000001" customHeight="1" x14ac:dyDescent="0.2">
      <c r="A30" s="175"/>
      <c r="B30" s="175"/>
      <c r="C30" s="175"/>
      <c r="D30" s="175"/>
      <c r="E30" s="175"/>
      <c r="F30" s="175" t="s">
        <v>656</v>
      </c>
      <c r="G30" s="175"/>
      <c r="H30" s="175"/>
      <c r="I30" s="175"/>
      <c r="J30" s="4">
        <v>1</v>
      </c>
    </row>
    <row r="31" spans="1:11" ht="20.100000000000001" customHeight="1" x14ac:dyDescent="0.2">
      <c r="A31" s="175"/>
      <c r="B31" s="175"/>
      <c r="C31" s="175"/>
      <c r="D31" s="175"/>
      <c r="E31" s="175"/>
      <c r="F31" s="175" t="s">
        <v>655</v>
      </c>
      <c r="G31" s="175"/>
      <c r="H31" s="175"/>
      <c r="I31" s="175"/>
      <c r="J31" s="4">
        <v>0</v>
      </c>
    </row>
    <row r="32" spans="1:11" ht="20.100000000000001" customHeight="1" x14ac:dyDescent="0.2">
      <c r="A32" s="184" t="s">
        <v>654</v>
      </c>
      <c r="B32" s="186" t="s">
        <v>10</v>
      </c>
      <c r="C32" s="184" t="s">
        <v>11</v>
      </c>
      <c r="D32" s="184" t="s">
        <v>653</v>
      </c>
      <c r="E32" s="186" t="s">
        <v>639</v>
      </c>
      <c r="F32" s="8" t="s">
        <v>638</v>
      </c>
      <c r="G32" s="8" t="s">
        <v>637</v>
      </c>
      <c r="H32" s="8"/>
      <c r="I32" s="8"/>
      <c r="J32" s="8" t="s">
        <v>636</v>
      </c>
    </row>
    <row r="33" spans="1:11" ht="51.95" customHeight="1" x14ac:dyDescent="0.2">
      <c r="A33" s="31" t="s">
        <v>232</v>
      </c>
      <c r="B33" s="32" t="s">
        <v>652</v>
      </c>
      <c r="C33" s="31" t="s">
        <v>37</v>
      </c>
      <c r="D33" s="31" t="s">
        <v>651</v>
      </c>
      <c r="E33" s="29">
        <v>1.66667E-2</v>
      </c>
      <c r="F33" s="30" t="s">
        <v>119</v>
      </c>
      <c r="G33" s="188" t="s">
        <v>650</v>
      </c>
      <c r="H33" s="188"/>
      <c r="I33" s="182"/>
      <c r="J33" s="34" t="s">
        <v>649</v>
      </c>
    </row>
    <row r="34" spans="1:11" ht="51.95" customHeight="1" x14ac:dyDescent="0.2">
      <c r="A34" s="31" t="s">
        <v>232</v>
      </c>
      <c r="B34" s="32" t="s">
        <v>648</v>
      </c>
      <c r="C34" s="31" t="s">
        <v>37</v>
      </c>
      <c r="D34" s="31" t="s">
        <v>647</v>
      </c>
      <c r="E34" s="29">
        <v>1.17333E-2</v>
      </c>
      <c r="F34" s="30" t="s">
        <v>119</v>
      </c>
      <c r="G34" s="188" t="s">
        <v>646</v>
      </c>
      <c r="H34" s="188"/>
      <c r="I34" s="182"/>
      <c r="J34" s="34" t="s">
        <v>645</v>
      </c>
    </row>
    <row r="35" spans="1:11" ht="90.95" customHeight="1" x14ac:dyDescent="0.2">
      <c r="A35" s="31" t="s">
        <v>232</v>
      </c>
      <c r="B35" s="32" t="s">
        <v>644</v>
      </c>
      <c r="C35" s="31" t="s">
        <v>37</v>
      </c>
      <c r="D35" s="31" t="s">
        <v>643</v>
      </c>
      <c r="E35" s="29">
        <v>1</v>
      </c>
      <c r="F35" s="30" t="s">
        <v>29</v>
      </c>
      <c r="G35" s="188" t="s">
        <v>642</v>
      </c>
      <c r="H35" s="188"/>
      <c r="I35" s="182"/>
      <c r="J35" s="34" t="s">
        <v>642</v>
      </c>
    </row>
    <row r="36" spans="1:11" ht="20.100000000000001" customHeight="1" x14ac:dyDescent="0.2">
      <c r="A36" s="175"/>
      <c r="B36" s="175"/>
      <c r="C36" s="175"/>
      <c r="D36" s="175"/>
      <c r="E36" s="175"/>
      <c r="F36" s="175" t="s">
        <v>641</v>
      </c>
      <c r="G36" s="175"/>
      <c r="H36" s="175"/>
      <c r="I36" s="175"/>
      <c r="J36" s="4">
        <v>1189.0732</v>
      </c>
    </row>
    <row r="37" spans="1:11" ht="20.100000000000001" customHeight="1" x14ac:dyDescent="0.2">
      <c r="A37" s="184" t="s">
        <v>640</v>
      </c>
      <c r="B37" s="186" t="s">
        <v>10</v>
      </c>
      <c r="C37" s="184" t="s">
        <v>11</v>
      </c>
      <c r="D37" s="184" t="s">
        <v>459</v>
      </c>
      <c r="E37" s="186" t="s">
        <v>639</v>
      </c>
      <c r="F37" s="8" t="s">
        <v>638</v>
      </c>
      <c r="G37" s="8" t="s">
        <v>637</v>
      </c>
      <c r="H37" s="8"/>
      <c r="I37" s="8"/>
      <c r="J37" s="8" t="s">
        <v>636</v>
      </c>
    </row>
    <row r="38" spans="1:11" ht="39" customHeight="1" x14ac:dyDescent="0.2">
      <c r="A38" s="20" t="s">
        <v>224</v>
      </c>
      <c r="B38" s="21" t="s">
        <v>635</v>
      </c>
      <c r="C38" s="20" t="s">
        <v>37</v>
      </c>
      <c r="D38" s="20" t="s">
        <v>634</v>
      </c>
      <c r="E38" s="18">
        <v>0.05</v>
      </c>
      <c r="F38" s="19" t="s">
        <v>119</v>
      </c>
      <c r="G38" s="187" t="s">
        <v>633</v>
      </c>
      <c r="H38" s="187"/>
      <c r="I38" s="180"/>
      <c r="J38" s="35" t="s">
        <v>632</v>
      </c>
    </row>
    <row r="39" spans="1:11" ht="26.1" customHeight="1" x14ac:dyDescent="0.2">
      <c r="A39" s="20" t="s">
        <v>224</v>
      </c>
      <c r="B39" s="21" t="s">
        <v>631</v>
      </c>
      <c r="C39" s="20" t="s">
        <v>37</v>
      </c>
      <c r="D39" s="20" t="s">
        <v>630</v>
      </c>
      <c r="E39" s="18">
        <v>2.5000000000000001E-2</v>
      </c>
      <c r="F39" s="19" t="s">
        <v>119</v>
      </c>
      <c r="G39" s="187" t="s">
        <v>629</v>
      </c>
      <c r="H39" s="187"/>
      <c r="I39" s="180"/>
      <c r="J39" s="35" t="s">
        <v>628</v>
      </c>
    </row>
    <row r="40" spans="1:11" ht="20.100000000000001" customHeight="1" x14ac:dyDescent="0.2">
      <c r="A40" s="175"/>
      <c r="B40" s="175"/>
      <c r="C40" s="175"/>
      <c r="D40" s="175"/>
      <c r="E40" s="175"/>
      <c r="F40" s="175" t="s">
        <v>627</v>
      </c>
      <c r="G40" s="175"/>
      <c r="H40" s="175"/>
      <c r="I40" s="175"/>
      <c r="J40" s="4">
        <v>5.7610000000000001</v>
      </c>
    </row>
    <row r="41" spans="1:11" x14ac:dyDescent="0.2">
      <c r="A41" s="16"/>
      <c r="B41" s="16"/>
      <c r="C41" s="16"/>
      <c r="D41" s="16"/>
      <c r="E41" s="16" t="s">
        <v>214</v>
      </c>
      <c r="F41" s="15">
        <v>0</v>
      </c>
      <c r="G41" s="16" t="s">
        <v>213</v>
      </c>
      <c r="H41" s="15">
        <v>1.61</v>
      </c>
      <c r="I41" s="16" t="s">
        <v>212</v>
      </c>
      <c r="J41" s="15">
        <v>1.6090575</v>
      </c>
    </row>
    <row r="42" spans="1:11" x14ac:dyDescent="0.2">
      <c r="A42" s="16"/>
      <c r="B42" s="16"/>
      <c r="C42" s="16"/>
      <c r="D42" s="16"/>
      <c r="E42" s="16" t="s">
        <v>211</v>
      </c>
      <c r="F42" s="15">
        <v>298.7</v>
      </c>
      <c r="G42" s="16"/>
      <c r="H42" s="181" t="s">
        <v>210</v>
      </c>
      <c r="I42" s="181"/>
      <c r="J42" s="15">
        <v>1493.53</v>
      </c>
    </row>
    <row r="43" spans="1:11" ht="50.1" customHeight="1" thickBot="1" x14ac:dyDescent="0.25">
      <c r="A43" s="4"/>
      <c r="B43" s="4"/>
      <c r="C43" s="4"/>
      <c r="D43" s="4"/>
      <c r="E43" s="4"/>
      <c r="F43" s="4"/>
      <c r="G43" s="4" t="s">
        <v>209</v>
      </c>
      <c r="H43" s="14" t="s">
        <v>606</v>
      </c>
      <c r="I43" s="4" t="s">
        <v>207</v>
      </c>
      <c r="J43" s="11">
        <v>4480.59</v>
      </c>
    </row>
    <row r="44" spans="1:11" ht="0.95" customHeight="1" thickTop="1" x14ac:dyDescent="0.2">
      <c r="A44" s="13"/>
      <c r="B44" s="13"/>
      <c r="C44" s="13"/>
      <c r="D44" s="13"/>
      <c r="E44" s="13"/>
      <c r="F44" s="13"/>
      <c r="G44" s="13"/>
      <c r="H44" s="13"/>
      <c r="I44" s="13"/>
      <c r="J44" s="13"/>
    </row>
    <row r="45" spans="1:11" ht="18" customHeight="1" x14ac:dyDescent="0.2">
      <c r="A45" s="9" t="s">
        <v>39</v>
      </c>
      <c r="B45" s="8" t="s">
        <v>10</v>
      </c>
      <c r="C45" s="9" t="s">
        <v>11</v>
      </c>
      <c r="D45" s="9" t="s">
        <v>12</v>
      </c>
      <c r="E45" s="184" t="s">
        <v>226</v>
      </c>
      <c r="F45" s="184"/>
      <c r="G45" s="27" t="s">
        <v>13</v>
      </c>
      <c r="H45" s="8" t="s">
        <v>14</v>
      </c>
      <c r="I45" s="8" t="s">
        <v>225</v>
      </c>
      <c r="J45" s="8" t="s">
        <v>15</v>
      </c>
      <c r="K45" s="8" t="s">
        <v>17</v>
      </c>
    </row>
    <row r="46" spans="1:11" ht="51.95" customHeight="1" x14ac:dyDescent="0.2">
      <c r="A46" s="25" t="s">
        <v>224</v>
      </c>
      <c r="B46" s="26" t="s">
        <v>40</v>
      </c>
      <c r="C46" s="25" t="s">
        <v>32</v>
      </c>
      <c r="D46" s="25" t="s">
        <v>41</v>
      </c>
      <c r="E46" s="179" t="s">
        <v>613</v>
      </c>
      <c r="F46" s="179"/>
      <c r="G46" s="24" t="s">
        <v>34</v>
      </c>
      <c r="H46" s="23">
        <v>1</v>
      </c>
      <c r="I46" s="22"/>
      <c r="J46" s="22">
        <v>706.05</v>
      </c>
      <c r="K46" s="22">
        <v>706.05</v>
      </c>
    </row>
    <row r="47" spans="1:11" ht="39" customHeight="1" x14ac:dyDescent="0.2">
      <c r="A47" s="31" t="s">
        <v>232</v>
      </c>
      <c r="B47" s="32" t="s">
        <v>626</v>
      </c>
      <c r="C47" s="31" t="s">
        <v>32</v>
      </c>
      <c r="D47" s="31" t="s">
        <v>625</v>
      </c>
      <c r="E47" s="182" t="s">
        <v>624</v>
      </c>
      <c r="F47" s="182"/>
      <c r="G47" s="30" t="s">
        <v>34</v>
      </c>
      <c r="H47" s="29">
        <v>1</v>
      </c>
      <c r="I47" s="29">
        <v>0</v>
      </c>
      <c r="J47" s="28">
        <v>706.05</v>
      </c>
      <c r="K47" s="28">
        <v>706.05</v>
      </c>
    </row>
    <row r="48" spans="1:11" ht="25.5" x14ac:dyDescent="0.2">
      <c r="A48" s="16"/>
      <c r="B48" s="16"/>
      <c r="C48" s="16"/>
      <c r="D48" s="16"/>
      <c r="E48" s="16"/>
      <c r="F48" s="16" t="s">
        <v>214</v>
      </c>
      <c r="G48" s="15">
        <v>0</v>
      </c>
      <c r="H48" s="16" t="s">
        <v>213</v>
      </c>
      <c r="I48" s="15">
        <v>0</v>
      </c>
      <c r="J48" s="16" t="s">
        <v>212</v>
      </c>
      <c r="K48" s="15">
        <v>0</v>
      </c>
    </row>
    <row r="49" spans="1:11" ht="25.5" x14ac:dyDescent="0.2">
      <c r="A49" s="16"/>
      <c r="B49" s="16"/>
      <c r="C49" s="16"/>
      <c r="D49" s="16"/>
      <c r="E49" s="16"/>
      <c r="F49" s="16" t="s">
        <v>211</v>
      </c>
      <c r="G49" s="15">
        <v>176.51</v>
      </c>
      <c r="H49" s="181"/>
      <c r="I49" s="181" t="s">
        <v>210</v>
      </c>
      <c r="J49" s="16"/>
      <c r="K49" s="15">
        <v>882.56</v>
      </c>
    </row>
    <row r="50" spans="1:11" ht="50.1" customHeight="1" thickBot="1" x14ac:dyDescent="0.25">
      <c r="A50" s="4"/>
      <c r="B50" s="4"/>
      <c r="C50" s="4"/>
      <c r="D50" s="4"/>
      <c r="E50" s="4"/>
      <c r="F50" s="4"/>
      <c r="G50" s="4"/>
      <c r="H50" s="4" t="s">
        <v>209</v>
      </c>
      <c r="I50" s="14" t="s">
        <v>606</v>
      </c>
      <c r="J50" s="4" t="s">
        <v>207</v>
      </c>
      <c r="K50" s="11">
        <v>2647.68</v>
      </c>
    </row>
    <row r="51" spans="1:11" ht="0.95" customHeight="1" thickTop="1" x14ac:dyDescent="0.2">
      <c r="A51" s="13"/>
      <c r="B51" s="13"/>
      <c r="C51" s="13"/>
      <c r="D51" s="13"/>
      <c r="E51" s="13"/>
      <c r="F51" s="13"/>
      <c r="G51" s="13"/>
      <c r="H51" s="13"/>
      <c r="I51" s="13"/>
      <c r="J51" s="13"/>
      <c r="K51" s="13"/>
    </row>
    <row r="52" spans="1:11" ht="18" customHeight="1" x14ac:dyDescent="0.2">
      <c r="A52" s="9" t="s">
        <v>42</v>
      </c>
      <c r="B52" s="8" t="s">
        <v>10</v>
      </c>
      <c r="C52" s="9" t="s">
        <v>11</v>
      </c>
      <c r="D52" s="9" t="s">
        <v>12</v>
      </c>
      <c r="E52" s="184" t="s">
        <v>226</v>
      </c>
      <c r="F52" s="184"/>
      <c r="G52" s="27" t="s">
        <v>13</v>
      </c>
      <c r="H52" s="8" t="s">
        <v>14</v>
      </c>
      <c r="I52" s="8" t="s">
        <v>225</v>
      </c>
      <c r="J52" s="8" t="s">
        <v>15</v>
      </c>
      <c r="K52" s="8" t="s">
        <v>17</v>
      </c>
    </row>
    <row r="53" spans="1:11" ht="26.1" customHeight="1" x14ac:dyDescent="0.2">
      <c r="A53" s="25" t="s">
        <v>224</v>
      </c>
      <c r="B53" s="26" t="s">
        <v>43</v>
      </c>
      <c r="C53" s="25" t="s">
        <v>44</v>
      </c>
      <c r="D53" s="25" t="s">
        <v>45</v>
      </c>
      <c r="E53" s="179" t="s">
        <v>623</v>
      </c>
      <c r="F53" s="179"/>
      <c r="G53" s="24" t="s">
        <v>34</v>
      </c>
      <c r="H53" s="23">
        <v>1</v>
      </c>
      <c r="I53" s="22"/>
      <c r="J53" s="22">
        <v>181.78</v>
      </c>
      <c r="K53" s="22">
        <v>181.78</v>
      </c>
    </row>
    <row r="54" spans="1:11" ht="24" customHeight="1" x14ac:dyDescent="0.2">
      <c r="A54" s="31" t="s">
        <v>232</v>
      </c>
      <c r="B54" s="32" t="s">
        <v>245</v>
      </c>
      <c r="C54" s="31" t="s">
        <v>44</v>
      </c>
      <c r="D54" s="31" t="s">
        <v>244</v>
      </c>
      <c r="E54" s="182" t="s">
        <v>243</v>
      </c>
      <c r="F54" s="182"/>
      <c r="G54" s="30" t="s">
        <v>233</v>
      </c>
      <c r="H54" s="29">
        <v>5.8579999999999997</v>
      </c>
      <c r="I54" s="29">
        <v>0</v>
      </c>
      <c r="J54" s="28">
        <v>14.72598</v>
      </c>
      <c r="K54" s="28">
        <v>86.26</v>
      </c>
    </row>
    <row r="55" spans="1:11" ht="24" customHeight="1" x14ac:dyDescent="0.2">
      <c r="A55" s="31" t="s">
        <v>232</v>
      </c>
      <c r="B55" s="32" t="s">
        <v>622</v>
      </c>
      <c r="C55" s="31" t="s">
        <v>44</v>
      </c>
      <c r="D55" s="31" t="s">
        <v>621</v>
      </c>
      <c r="E55" s="182" t="s">
        <v>229</v>
      </c>
      <c r="F55" s="182"/>
      <c r="G55" s="30" t="s">
        <v>34</v>
      </c>
      <c r="H55" s="29">
        <v>1</v>
      </c>
      <c r="I55" s="29">
        <v>0</v>
      </c>
      <c r="J55" s="28">
        <v>4</v>
      </c>
      <c r="K55" s="28">
        <v>4</v>
      </c>
    </row>
    <row r="56" spans="1:11" ht="26.1" customHeight="1" x14ac:dyDescent="0.2">
      <c r="A56" s="31" t="s">
        <v>232</v>
      </c>
      <c r="B56" s="32" t="s">
        <v>620</v>
      </c>
      <c r="C56" s="31" t="s">
        <v>44</v>
      </c>
      <c r="D56" s="31" t="s">
        <v>619</v>
      </c>
      <c r="E56" s="182" t="s">
        <v>229</v>
      </c>
      <c r="F56" s="182"/>
      <c r="G56" s="30" t="s">
        <v>34</v>
      </c>
      <c r="H56" s="29">
        <v>2</v>
      </c>
      <c r="I56" s="29">
        <v>0</v>
      </c>
      <c r="J56" s="28">
        <v>23.26</v>
      </c>
      <c r="K56" s="28">
        <v>46.52</v>
      </c>
    </row>
    <row r="57" spans="1:11" ht="24" customHeight="1" x14ac:dyDescent="0.2">
      <c r="A57" s="31" t="s">
        <v>232</v>
      </c>
      <c r="B57" s="32" t="s">
        <v>618</v>
      </c>
      <c r="C57" s="31" t="s">
        <v>44</v>
      </c>
      <c r="D57" s="31" t="s">
        <v>617</v>
      </c>
      <c r="E57" s="182" t="s">
        <v>229</v>
      </c>
      <c r="F57" s="182"/>
      <c r="G57" s="30" t="s">
        <v>616</v>
      </c>
      <c r="H57" s="29">
        <v>2</v>
      </c>
      <c r="I57" s="29">
        <v>0</v>
      </c>
      <c r="J57" s="28">
        <v>22.5</v>
      </c>
      <c r="K57" s="28">
        <v>45</v>
      </c>
    </row>
    <row r="58" spans="1:11" ht="25.5" x14ac:dyDescent="0.2">
      <c r="A58" s="16"/>
      <c r="B58" s="16"/>
      <c r="C58" s="16"/>
      <c r="D58" s="16"/>
      <c r="E58" s="16"/>
      <c r="F58" s="16" t="s">
        <v>214</v>
      </c>
      <c r="G58" s="15">
        <v>86.26</v>
      </c>
      <c r="H58" s="16" t="s">
        <v>213</v>
      </c>
      <c r="I58" s="15">
        <v>0</v>
      </c>
      <c r="J58" s="16" t="s">
        <v>212</v>
      </c>
      <c r="K58" s="15">
        <v>86.26</v>
      </c>
    </row>
    <row r="59" spans="1:11" ht="25.5" x14ac:dyDescent="0.2">
      <c r="A59" s="16"/>
      <c r="B59" s="16"/>
      <c r="C59" s="16"/>
      <c r="D59" s="16"/>
      <c r="E59" s="16"/>
      <c r="F59" s="16" t="s">
        <v>211</v>
      </c>
      <c r="G59" s="15">
        <v>45.44</v>
      </c>
      <c r="H59" s="181"/>
      <c r="I59" s="181" t="s">
        <v>210</v>
      </c>
      <c r="J59" s="16"/>
      <c r="K59" s="15">
        <v>227.22</v>
      </c>
    </row>
    <row r="60" spans="1:11" ht="50.1" customHeight="1" thickBot="1" x14ac:dyDescent="0.25">
      <c r="A60" s="4"/>
      <c r="B60" s="4"/>
      <c r="C60" s="4"/>
      <c r="D60" s="4"/>
      <c r="E60" s="4"/>
      <c r="F60" s="4"/>
      <c r="G60" s="4"/>
      <c r="H60" s="4" t="s">
        <v>209</v>
      </c>
      <c r="I60" s="14" t="s">
        <v>615</v>
      </c>
      <c r="J60" s="4" t="s">
        <v>207</v>
      </c>
      <c r="K60" s="11">
        <v>1363.32</v>
      </c>
    </row>
    <row r="61" spans="1:11" ht="0.95" customHeight="1" thickTop="1" x14ac:dyDescent="0.2">
      <c r="A61" s="13"/>
      <c r="B61" s="13"/>
      <c r="C61" s="13"/>
      <c r="D61" s="13"/>
      <c r="E61" s="13"/>
      <c r="F61" s="13"/>
      <c r="G61" s="13"/>
      <c r="H61" s="13"/>
      <c r="I61" s="13"/>
      <c r="J61" s="13"/>
      <c r="K61" s="13"/>
    </row>
    <row r="62" spans="1:11" ht="18" customHeight="1" x14ac:dyDescent="0.2">
      <c r="A62" s="9" t="s">
        <v>46</v>
      </c>
      <c r="B62" s="8" t="s">
        <v>10</v>
      </c>
      <c r="C62" s="9" t="s">
        <v>11</v>
      </c>
      <c r="D62" s="9" t="s">
        <v>12</v>
      </c>
      <c r="E62" s="184" t="s">
        <v>226</v>
      </c>
      <c r="F62" s="184"/>
      <c r="G62" s="27" t="s">
        <v>13</v>
      </c>
      <c r="H62" s="8" t="s">
        <v>14</v>
      </c>
      <c r="I62" s="8" t="s">
        <v>225</v>
      </c>
      <c r="J62" s="8" t="s">
        <v>15</v>
      </c>
      <c r="K62" s="8" t="s">
        <v>17</v>
      </c>
    </row>
    <row r="63" spans="1:11" ht="24" customHeight="1" x14ac:dyDescent="0.2">
      <c r="A63" s="25" t="s">
        <v>224</v>
      </c>
      <c r="B63" s="26" t="s">
        <v>47</v>
      </c>
      <c r="C63" s="25" t="s">
        <v>32</v>
      </c>
      <c r="D63" s="25" t="s">
        <v>48</v>
      </c>
      <c r="E63" s="179" t="s">
        <v>614</v>
      </c>
      <c r="F63" s="179"/>
      <c r="G63" s="24" t="s">
        <v>49</v>
      </c>
      <c r="H63" s="23">
        <v>1</v>
      </c>
      <c r="I63" s="22"/>
      <c r="J63" s="22">
        <v>1.86</v>
      </c>
      <c r="K63" s="22">
        <v>1.86</v>
      </c>
    </row>
    <row r="64" spans="1:11" ht="24" customHeight="1" x14ac:dyDescent="0.2">
      <c r="A64" s="20" t="s">
        <v>219</v>
      </c>
      <c r="B64" s="21" t="s">
        <v>236</v>
      </c>
      <c r="C64" s="20" t="s">
        <v>32</v>
      </c>
      <c r="D64" s="20" t="s">
        <v>235</v>
      </c>
      <c r="E64" s="180" t="s">
        <v>234</v>
      </c>
      <c r="F64" s="180"/>
      <c r="G64" s="19" t="s">
        <v>233</v>
      </c>
      <c r="H64" s="18">
        <v>0.08</v>
      </c>
      <c r="I64" s="18">
        <v>0</v>
      </c>
      <c r="J64" s="17">
        <v>23.32</v>
      </c>
      <c r="K64" s="17">
        <v>1.86</v>
      </c>
    </row>
    <row r="65" spans="1:11" ht="25.5" x14ac:dyDescent="0.2">
      <c r="A65" s="16"/>
      <c r="B65" s="16"/>
      <c r="C65" s="16"/>
      <c r="D65" s="16"/>
      <c r="E65" s="16"/>
      <c r="F65" s="16" t="s">
        <v>214</v>
      </c>
      <c r="G65" s="15">
        <v>1.19</v>
      </c>
      <c r="H65" s="16" t="s">
        <v>213</v>
      </c>
      <c r="I65" s="15">
        <v>0</v>
      </c>
      <c r="J65" s="16" t="s">
        <v>212</v>
      </c>
      <c r="K65" s="15">
        <v>1.19</v>
      </c>
    </row>
    <row r="66" spans="1:11" ht="25.5" x14ac:dyDescent="0.2">
      <c r="A66" s="16"/>
      <c r="B66" s="16"/>
      <c r="C66" s="16"/>
      <c r="D66" s="16"/>
      <c r="E66" s="16"/>
      <c r="F66" s="16" t="s">
        <v>211</v>
      </c>
      <c r="G66" s="15">
        <v>0.46</v>
      </c>
      <c r="H66" s="181"/>
      <c r="I66" s="181" t="s">
        <v>210</v>
      </c>
      <c r="J66" s="16"/>
      <c r="K66" s="15">
        <v>2.3199999999999998</v>
      </c>
    </row>
    <row r="67" spans="1:11" ht="50.1" customHeight="1" thickBot="1" x14ac:dyDescent="0.25">
      <c r="A67" s="4"/>
      <c r="B67" s="4"/>
      <c r="C67" s="4"/>
      <c r="D67" s="4"/>
      <c r="E67" s="4"/>
      <c r="F67" s="4"/>
      <c r="G67" s="4"/>
      <c r="H67" s="4" t="s">
        <v>209</v>
      </c>
      <c r="I67" s="14" t="s">
        <v>227</v>
      </c>
      <c r="J67" s="4" t="s">
        <v>207</v>
      </c>
      <c r="K67" s="11">
        <v>3222.96</v>
      </c>
    </row>
    <row r="68" spans="1:11" ht="0.95" customHeight="1" thickTop="1" x14ac:dyDescent="0.2">
      <c r="A68" s="13"/>
      <c r="B68" s="13"/>
      <c r="C68" s="13"/>
      <c r="D68" s="13"/>
      <c r="E68" s="13"/>
      <c r="F68" s="13"/>
      <c r="G68" s="13"/>
      <c r="H68" s="13"/>
      <c r="I68" s="13"/>
      <c r="J68" s="13"/>
      <c r="K68" s="13"/>
    </row>
    <row r="69" spans="1:11" ht="24" customHeight="1" x14ac:dyDescent="0.2">
      <c r="A69" s="7" t="s">
        <v>50</v>
      </c>
      <c r="B69" s="7"/>
      <c r="C69" s="7"/>
      <c r="D69" s="7" t="s">
        <v>51</v>
      </c>
      <c r="E69" s="7"/>
      <c r="F69" s="183"/>
      <c r="G69" s="183"/>
      <c r="H69" s="7"/>
      <c r="I69" s="6"/>
      <c r="J69" s="7"/>
      <c r="K69" s="33">
        <v>292.42</v>
      </c>
    </row>
    <row r="70" spans="1:11" ht="18" customHeight="1" x14ac:dyDescent="0.2">
      <c r="A70" s="9" t="s">
        <v>52</v>
      </c>
      <c r="B70" s="8" t="s">
        <v>10</v>
      </c>
      <c r="C70" s="9" t="s">
        <v>11</v>
      </c>
      <c r="D70" s="9" t="s">
        <v>12</v>
      </c>
      <c r="E70" s="184" t="s">
        <v>226</v>
      </c>
      <c r="F70" s="184"/>
      <c r="G70" s="27" t="s">
        <v>13</v>
      </c>
      <c r="H70" s="8" t="s">
        <v>14</v>
      </c>
      <c r="I70" s="8" t="s">
        <v>225</v>
      </c>
      <c r="J70" s="8" t="s">
        <v>15</v>
      </c>
      <c r="K70" s="8" t="s">
        <v>17</v>
      </c>
    </row>
    <row r="71" spans="1:11" ht="24" customHeight="1" x14ac:dyDescent="0.2">
      <c r="A71" s="25" t="s">
        <v>224</v>
      </c>
      <c r="B71" s="26" t="s">
        <v>53</v>
      </c>
      <c r="C71" s="25" t="s">
        <v>54</v>
      </c>
      <c r="D71" s="25" t="s">
        <v>55</v>
      </c>
      <c r="E71" s="179" t="s">
        <v>613</v>
      </c>
      <c r="F71" s="179"/>
      <c r="G71" s="24" t="s">
        <v>56</v>
      </c>
      <c r="H71" s="23">
        <v>1</v>
      </c>
      <c r="I71" s="22"/>
      <c r="J71" s="22">
        <v>233.94</v>
      </c>
      <c r="K71" s="22">
        <v>233.94</v>
      </c>
    </row>
    <row r="72" spans="1:11" ht="24" customHeight="1" x14ac:dyDescent="0.2">
      <c r="A72" s="31" t="s">
        <v>232</v>
      </c>
      <c r="B72" s="32" t="s">
        <v>612</v>
      </c>
      <c r="C72" s="31" t="s">
        <v>54</v>
      </c>
      <c r="D72" s="31" t="s">
        <v>611</v>
      </c>
      <c r="E72" s="182" t="s">
        <v>610</v>
      </c>
      <c r="F72" s="182"/>
      <c r="G72" s="30" t="s">
        <v>123</v>
      </c>
      <c r="H72" s="29">
        <v>1</v>
      </c>
      <c r="I72" s="29">
        <v>0</v>
      </c>
      <c r="J72" s="28">
        <v>233.94</v>
      </c>
      <c r="K72" s="28">
        <v>233.94</v>
      </c>
    </row>
    <row r="73" spans="1:11" ht="25.5" x14ac:dyDescent="0.2">
      <c r="A73" s="16"/>
      <c r="B73" s="16"/>
      <c r="C73" s="16"/>
      <c r="D73" s="16"/>
      <c r="E73" s="16"/>
      <c r="F73" s="16" t="s">
        <v>214</v>
      </c>
      <c r="G73" s="15">
        <v>0</v>
      </c>
      <c r="H73" s="16" t="s">
        <v>213</v>
      </c>
      <c r="I73" s="15">
        <v>0</v>
      </c>
      <c r="J73" s="16" t="s">
        <v>212</v>
      </c>
      <c r="K73" s="15">
        <v>0</v>
      </c>
    </row>
    <row r="74" spans="1:11" ht="25.5" x14ac:dyDescent="0.2">
      <c r="A74" s="16"/>
      <c r="B74" s="16"/>
      <c r="C74" s="16"/>
      <c r="D74" s="16"/>
      <c r="E74" s="16"/>
      <c r="F74" s="16" t="s">
        <v>211</v>
      </c>
      <c r="G74" s="15">
        <v>58.48</v>
      </c>
      <c r="H74" s="181"/>
      <c r="I74" s="181" t="s">
        <v>210</v>
      </c>
      <c r="J74" s="16"/>
      <c r="K74" s="15">
        <v>292.42</v>
      </c>
    </row>
    <row r="75" spans="1:11" ht="50.1" customHeight="1" thickBot="1" x14ac:dyDescent="0.25">
      <c r="A75" s="4"/>
      <c r="B75" s="4"/>
      <c r="C75" s="4"/>
      <c r="D75" s="4"/>
      <c r="E75" s="4"/>
      <c r="F75" s="4"/>
      <c r="G75" s="4"/>
      <c r="H75" s="4" t="s">
        <v>209</v>
      </c>
      <c r="I75" s="14" t="s">
        <v>238</v>
      </c>
      <c r="J75" s="4" t="s">
        <v>207</v>
      </c>
      <c r="K75" s="11">
        <v>292.42</v>
      </c>
    </row>
    <row r="76" spans="1:11" ht="0.95" customHeight="1" thickTop="1" x14ac:dyDescent="0.2">
      <c r="A76" s="13"/>
      <c r="B76" s="13"/>
      <c r="C76" s="13"/>
      <c r="D76" s="13"/>
      <c r="E76" s="13"/>
      <c r="F76" s="13"/>
      <c r="G76" s="13"/>
      <c r="H76" s="13"/>
      <c r="I76" s="13"/>
      <c r="J76" s="13"/>
      <c r="K76" s="13"/>
    </row>
    <row r="77" spans="1:11" ht="24" customHeight="1" x14ac:dyDescent="0.2">
      <c r="A77" s="7" t="s">
        <v>57</v>
      </c>
      <c r="B77" s="7"/>
      <c r="C77" s="7"/>
      <c r="D77" s="7" t="s">
        <v>58</v>
      </c>
      <c r="E77" s="7"/>
      <c r="F77" s="183"/>
      <c r="G77" s="183"/>
      <c r="H77" s="7"/>
      <c r="I77" s="6"/>
      <c r="J77" s="7"/>
      <c r="K77" s="33">
        <v>20824.650000000001</v>
      </c>
    </row>
    <row r="78" spans="1:11" ht="18" customHeight="1" x14ac:dyDescent="0.2">
      <c r="A78" s="9" t="s">
        <v>59</v>
      </c>
      <c r="B78" s="8" t="s">
        <v>10</v>
      </c>
      <c r="C78" s="9" t="s">
        <v>11</v>
      </c>
      <c r="D78" s="9" t="s">
        <v>12</v>
      </c>
      <c r="E78" s="184" t="s">
        <v>226</v>
      </c>
      <c r="F78" s="184"/>
      <c r="G78" s="27" t="s">
        <v>13</v>
      </c>
      <c r="H78" s="8" t="s">
        <v>14</v>
      </c>
      <c r="I78" s="8" t="s">
        <v>225</v>
      </c>
      <c r="J78" s="8" t="s">
        <v>15</v>
      </c>
      <c r="K78" s="8" t="s">
        <v>17</v>
      </c>
    </row>
    <row r="79" spans="1:11" ht="24" customHeight="1" x14ac:dyDescent="0.2">
      <c r="A79" s="25" t="s">
        <v>224</v>
      </c>
      <c r="B79" s="26" t="s">
        <v>60</v>
      </c>
      <c r="C79" s="25" t="s">
        <v>54</v>
      </c>
      <c r="D79" s="25" t="s">
        <v>61</v>
      </c>
      <c r="E79" s="179" t="s">
        <v>609</v>
      </c>
      <c r="F79" s="179"/>
      <c r="G79" s="24" t="s">
        <v>34</v>
      </c>
      <c r="H79" s="23">
        <v>1</v>
      </c>
      <c r="I79" s="22"/>
      <c r="J79" s="22">
        <v>5553.24</v>
      </c>
      <c r="K79" s="22">
        <v>5553.24</v>
      </c>
    </row>
    <row r="80" spans="1:11" ht="26.1" customHeight="1" x14ac:dyDescent="0.2">
      <c r="A80" s="20" t="s">
        <v>219</v>
      </c>
      <c r="B80" s="21" t="s">
        <v>608</v>
      </c>
      <c r="C80" s="20" t="s">
        <v>32</v>
      </c>
      <c r="D80" s="20" t="s">
        <v>607</v>
      </c>
      <c r="E80" s="180" t="s">
        <v>234</v>
      </c>
      <c r="F80" s="180"/>
      <c r="G80" s="19" t="s">
        <v>34</v>
      </c>
      <c r="H80" s="18">
        <v>1</v>
      </c>
      <c r="I80" s="18">
        <v>0</v>
      </c>
      <c r="J80" s="17">
        <v>5553.24</v>
      </c>
      <c r="K80" s="17">
        <v>5553.24</v>
      </c>
    </row>
    <row r="81" spans="1:11" ht="25.5" x14ac:dyDescent="0.2">
      <c r="A81" s="16"/>
      <c r="B81" s="16"/>
      <c r="C81" s="16"/>
      <c r="D81" s="16"/>
      <c r="E81" s="16"/>
      <c r="F81" s="16" t="s">
        <v>214</v>
      </c>
      <c r="G81" s="15">
        <v>5009.82</v>
      </c>
      <c r="H81" s="16" t="s">
        <v>213</v>
      </c>
      <c r="I81" s="15">
        <v>0</v>
      </c>
      <c r="J81" s="16" t="s">
        <v>212</v>
      </c>
      <c r="K81" s="15">
        <v>5009.82</v>
      </c>
    </row>
    <row r="82" spans="1:11" ht="25.5" x14ac:dyDescent="0.2">
      <c r="A82" s="16"/>
      <c r="B82" s="16"/>
      <c r="C82" s="16"/>
      <c r="D82" s="16"/>
      <c r="E82" s="16"/>
      <c r="F82" s="16" t="s">
        <v>211</v>
      </c>
      <c r="G82" s="15">
        <v>1388.31</v>
      </c>
      <c r="H82" s="181"/>
      <c r="I82" s="181" t="s">
        <v>210</v>
      </c>
      <c r="J82" s="16"/>
      <c r="K82" s="15">
        <v>6941.55</v>
      </c>
    </row>
    <row r="83" spans="1:11" ht="50.1" customHeight="1" thickBot="1" x14ac:dyDescent="0.25">
      <c r="A83" s="4"/>
      <c r="B83" s="4"/>
      <c r="C83" s="4"/>
      <c r="D83" s="4"/>
      <c r="E83" s="4"/>
      <c r="F83" s="4"/>
      <c r="G83" s="4"/>
      <c r="H83" s="4" t="s">
        <v>209</v>
      </c>
      <c r="I83" s="14" t="s">
        <v>606</v>
      </c>
      <c r="J83" s="4" t="s">
        <v>207</v>
      </c>
      <c r="K83" s="11">
        <v>20824.650000000001</v>
      </c>
    </row>
    <row r="84" spans="1:11" ht="0.95" customHeight="1" thickTop="1" x14ac:dyDescent="0.2">
      <c r="A84" s="13"/>
      <c r="B84" s="13"/>
      <c r="C84" s="13"/>
      <c r="D84" s="13"/>
      <c r="E84" s="13"/>
      <c r="F84" s="13"/>
      <c r="G84" s="13"/>
      <c r="H84" s="13"/>
      <c r="I84" s="13"/>
      <c r="J84" s="13"/>
      <c r="K84" s="13"/>
    </row>
    <row r="85" spans="1:11" ht="24" customHeight="1" x14ac:dyDescent="0.2">
      <c r="A85" s="7" t="s">
        <v>62</v>
      </c>
      <c r="B85" s="7"/>
      <c r="C85" s="7"/>
      <c r="D85" s="7" t="s">
        <v>63</v>
      </c>
      <c r="E85" s="7"/>
      <c r="F85" s="183"/>
      <c r="G85" s="183"/>
      <c r="H85" s="7"/>
      <c r="I85" s="6"/>
      <c r="J85" s="7"/>
      <c r="K85" s="33">
        <v>68011.69</v>
      </c>
    </row>
    <row r="86" spans="1:11" ht="18" customHeight="1" x14ac:dyDescent="0.2">
      <c r="A86" s="9" t="s">
        <v>64</v>
      </c>
      <c r="B86" s="8" t="s">
        <v>10</v>
      </c>
      <c r="C86" s="9" t="s">
        <v>11</v>
      </c>
      <c r="D86" s="9" t="s">
        <v>12</v>
      </c>
      <c r="E86" s="184" t="s">
        <v>226</v>
      </c>
      <c r="F86" s="184"/>
      <c r="G86" s="27" t="s">
        <v>13</v>
      </c>
      <c r="H86" s="8" t="s">
        <v>14</v>
      </c>
      <c r="I86" s="8" t="s">
        <v>225</v>
      </c>
      <c r="J86" s="8" t="s">
        <v>15</v>
      </c>
      <c r="K86" s="8" t="s">
        <v>17</v>
      </c>
    </row>
    <row r="87" spans="1:11" ht="51.95" customHeight="1" x14ac:dyDescent="0.2">
      <c r="A87" s="25" t="s">
        <v>224</v>
      </c>
      <c r="B87" s="26" t="s">
        <v>65</v>
      </c>
      <c r="C87" s="25" t="s">
        <v>66</v>
      </c>
      <c r="D87" s="25" t="s">
        <v>67</v>
      </c>
      <c r="E87" s="179">
        <v>5</v>
      </c>
      <c r="F87" s="179"/>
      <c r="G87" s="24" t="s">
        <v>68</v>
      </c>
      <c r="H87" s="23">
        <v>1</v>
      </c>
      <c r="I87" s="22"/>
      <c r="J87" s="22">
        <v>317.95</v>
      </c>
      <c r="K87" s="22">
        <v>317.95</v>
      </c>
    </row>
    <row r="88" spans="1:11" ht="26.1" customHeight="1" x14ac:dyDescent="0.2">
      <c r="A88" s="31" t="s">
        <v>232</v>
      </c>
      <c r="B88" s="32" t="s">
        <v>605</v>
      </c>
      <c r="C88" s="31" t="s">
        <v>66</v>
      </c>
      <c r="D88" s="31" t="s">
        <v>604</v>
      </c>
      <c r="E88" s="182" t="s">
        <v>229</v>
      </c>
      <c r="F88" s="182"/>
      <c r="G88" s="30" t="s">
        <v>79</v>
      </c>
      <c r="H88" s="29">
        <v>0.05</v>
      </c>
      <c r="I88" s="29">
        <v>0</v>
      </c>
      <c r="J88" s="28">
        <v>118.5</v>
      </c>
      <c r="K88" s="28">
        <v>5.92</v>
      </c>
    </row>
    <row r="89" spans="1:11" ht="26.1" customHeight="1" x14ac:dyDescent="0.2">
      <c r="A89" s="31" t="s">
        <v>232</v>
      </c>
      <c r="B89" s="32" t="s">
        <v>603</v>
      </c>
      <c r="C89" s="31" t="s">
        <v>66</v>
      </c>
      <c r="D89" s="31" t="s">
        <v>602</v>
      </c>
      <c r="E89" s="182" t="s">
        <v>229</v>
      </c>
      <c r="F89" s="182"/>
      <c r="G89" s="30" t="s">
        <v>601</v>
      </c>
      <c r="H89" s="29">
        <v>7.2499999999999995E-2</v>
      </c>
      <c r="I89" s="29">
        <v>0</v>
      </c>
      <c r="J89" s="28">
        <v>95.8</v>
      </c>
      <c r="K89" s="28">
        <v>6.94</v>
      </c>
    </row>
    <row r="90" spans="1:11" ht="26.1" customHeight="1" x14ac:dyDescent="0.2">
      <c r="A90" s="31" t="s">
        <v>232</v>
      </c>
      <c r="B90" s="32" t="s">
        <v>600</v>
      </c>
      <c r="C90" s="31" t="s">
        <v>66</v>
      </c>
      <c r="D90" s="31" t="s">
        <v>599</v>
      </c>
      <c r="E90" s="182" t="s">
        <v>229</v>
      </c>
      <c r="F90" s="182"/>
      <c r="G90" s="30" t="s">
        <v>68</v>
      </c>
      <c r="H90" s="29">
        <v>1</v>
      </c>
      <c r="I90" s="29">
        <v>0</v>
      </c>
      <c r="J90" s="28">
        <v>224.33</v>
      </c>
      <c r="K90" s="28">
        <v>224.33</v>
      </c>
    </row>
    <row r="91" spans="1:11" ht="26.1" customHeight="1" x14ac:dyDescent="0.2">
      <c r="A91" s="31" t="s">
        <v>232</v>
      </c>
      <c r="B91" s="32" t="s">
        <v>598</v>
      </c>
      <c r="C91" s="31" t="s">
        <v>66</v>
      </c>
      <c r="D91" s="31" t="s">
        <v>597</v>
      </c>
      <c r="E91" s="182" t="s">
        <v>243</v>
      </c>
      <c r="F91" s="182"/>
      <c r="G91" s="30" t="s">
        <v>233</v>
      </c>
      <c r="H91" s="29">
        <v>4</v>
      </c>
      <c r="I91" s="29">
        <v>3</v>
      </c>
      <c r="J91" s="28">
        <v>18.170000000000002</v>
      </c>
      <c r="K91" s="28">
        <v>74.86</v>
      </c>
    </row>
    <row r="92" spans="1:11" ht="26.1" customHeight="1" x14ac:dyDescent="0.2">
      <c r="A92" s="31" t="s">
        <v>232</v>
      </c>
      <c r="B92" s="32" t="s">
        <v>596</v>
      </c>
      <c r="C92" s="31" t="s">
        <v>66</v>
      </c>
      <c r="D92" s="31" t="s">
        <v>595</v>
      </c>
      <c r="E92" s="182" t="s">
        <v>229</v>
      </c>
      <c r="F92" s="182"/>
      <c r="G92" s="30" t="s">
        <v>83</v>
      </c>
      <c r="H92" s="29">
        <v>10</v>
      </c>
      <c r="I92" s="29">
        <v>0</v>
      </c>
      <c r="J92" s="28">
        <v>0.59</v>
      </c>
      <c r="K92" s="28">
        <v>5.9</v>
      </c>
    </row>
    <row r="93" spans="1:11" ht="25.5" x14ac:dyDescent="0.2">
      <c r="A93" s="16"/>
      <c r="B93" s="16"/>
      <c r="C93" s="16"/>
      <c r="D93" s="16"/>
      <c r="E93" s="16"/>
      <c r="F93" s="16" t="s">
        <v>214</v>
      </c>
      <c r="G93" s="15">
        <v>74.86</v>
      </c>
      <c r="H93" s="16" t="s">
        <v>213</v>
      </c>
      <c r="I93" s="15">
        <v>0</v>
      </c>
      <c r="J93" s="16" t="s">
        <v>212</v>
      </c>
      <c r="K93" s="15">
        <v>74.86</v>
      </c>
    </row>
    <row r="94" spans="1:11" ht="25.5" x14ac:dyDescent="0.2">
      <c r="A94" s="16"/>
      <c r="B94" s="16"/>
      <c r="C94" s="16"/>
      <c r="D94" s="16"/>
      <c r="E94" s="16"/>
      <c r="F94" s="16" t="s">
        <v>211</v>
      </c>
      <c r="G94" s="15">
        <v>79.48</v>
      </c>
      <c r="H94" s="181"/>
      <c r="I94" s="181" t="s">
        <v>210</v>
      </c>
      <c r="J94" s="16"/>
      <c r="K94" s="15">
        <v>397.43</v>
      </c>
    </row>
    <row r="95" spans="1:11" ht="50.1" customHeight="1" thickBot="1" x14ac:dyDescent="0.25">
      <c r="A95" s="4"/>
      <c r="B95" s="4"/>
      <c r="C95" s="4"/>
      <c r="D95" s="4"/>
      <c r="E95" s="4"/>
      <c r="F95" s="4"/>
      <c r="G95" s="4"/>
      <c r="H95" s="4" t="s">
        <v>209</v>
      </c>
      <c r="I95" s="14" t="s">
        <v>594</v>
      </c>
      <c r="J95" s="4" t="s">
        <v>207</v>
      </c>
      <c r="K95" s="11">
        <v>63211.24</v>
      </c>
    </row>
    <row r="96" spans="1:11" ht="0.95" customHeight="1" thickTop="1" x14ac:dyDescent="0.2">
      <c r="A96" s="13"/>
      <c r="B96" s="13"/>
      <c r="C96" s="13"/>
      <c r="D96" s="13"/>
      <c r="E96" s="13"/>
      <c r="F96" s="13"/>
      <c r="G96" s="13"/>
      <c r="H96" s="13"/>
      <c r="I96" s="13"/>
      <c r="J96" s="13"/>
      <c r="K96" s="13"/>
    </row>
    <row r="97" spans="1:11" ht="18" customHeight="1" x14ac:dyDescent="0.2">
      <c r="A97" s="9" t="s">
        <v>69</v>
      </c>
      <c r="B97" s="8" t="s">
        <v>10</v>
      </c>
      <c r="C97" s="9" t="s">
        <v>11</v>
      </c>
      <c r="D97" s="9" t="s">
        <v>12</v>
      </c>
      <c r="E97" s="184" t="s">
        <v>226</v>
      </c>
      <c r="F97" s="184"/>
      <c r="G97" s="27" t="s">
        <v>13</v>
      </c>
      <c r="H97" s="8" t="s">
        <v>14</v>
      </c>
      <c r="I97" s="8" t="s">
        <v>225</v>
      </c>
      <c r="J97" s="8" t="s">
        <v>15</v>
      </c>
      <c r="K97" s="8" t="s">
        <v>17</v>
      </c>
    </row>
    <row r="98" spans="1:11" ht="26.1" customHeight="1" x14ac:dyDescent="0.2">
      <c r="A98" s="25" t="s">
        <v>224</v>
      </c>
      <c r="B98" s="26" t="s">
        <v>70</v>
      </c>
      <c r="C98" s="25" t="s">
        <v>32</v>
      </c>
      <c r="D98" s="25" t="s">
        <v>71</v>
      </c>
      <c r="E98" s="179" t="s">
        <v>593</v>
      </c>
      <c r="F98" s="179"/>
      <c r="G98" s="24" t="s">
        <v>49</v>
      </c>
      <c r="H98" s="23">
        <v>1</v>
      </c>
      <c r="I98" s="22"/>
      <c r="J98" s="22">
        <v>17.57</v>
      </c>
      <c r="K98" s="22">
        <v>17.57</v>
      </c>
    </row>
    <row r="99" spans="1:11" ht="24" customHeight="1" x14ac:dyDescent="0.2">
      <c r="A99" s="20" t="s">
        <v>219</v>
      </c>
      <c r="B99" s="21" t="s">
        <v>334</v>
      </c>
      <c r="C99" s="20" t="s">
        <v>32</v>
      </c>
      <c r="D99" s="20" t="s">
        <v>333</v>
      </c>
      <c r="E99" s="180" t="s">
        <v>234</v>
      </c>
      <c r="F99" s="180"/>
      <c r="G99" s="19" t="s">
        <v>233</v>
      </c>
      <c r="H99" s="18">
        <v>0.28660000000000002</v>
      </c>
      <c r="I99" s="18">
        <v>0</v>
      </c>
      <c r="J99" s="17">
        <v>31.78</v>
      </c>
      <c r="K99" s="17">
        <v>9.1</v>
      </c>
    </row>
    <row r="100" spans="1:11" ht="24" customHeight="1" x14ac:dyDescent="0.2">
      <c r="A100" s="20" t="s">
        <v>219</v>
      </c>
      <c r="B100" s="21" t="s">
        <v>236</v>
      </c>
      <c r="C100" s="20" t="s">
        <v>32</v>
      </c>
      <c r="D100" s="20" t="s">
        <v>235</v>
      </c>
      <c r="E100" s="180" t="s">
        <v>234</v>
      </c>
      <c r="F100" s="180"/>
      <c r="G100" s="19" t="s">
        <v>233</v>
      </c>
      <c r="H100" s="18">
        <v>4.6800000000000001E-2</v>
      </c>
      <c r="I100" s="18">
        <v>0</v>
      </c>
      <c r="J100" s="17">
        <v>23.32</v>
      </c>
      <c r="K100" s="17">
        <v>1.0900000000000001</v>
      </c>
    </row>
    <row r="101" spans="1:11" ht="24" customHeight="1" x14ac:dyDescent="0.2">
      <c r="A101" s="31" t="s">
        <v>232</v>
      </c>
      <c r="B101" s="32" t="s">
        <v>592</v>
      </c>
      <c r="C101" s="31" t="s">
        <v>32</v>
      </c>
      <c r="D101" s="31" t="s">
        <v>591</v>
      </c>
      <c r="E101" s="182" t="s">
        <v>229</v>
      </c>
      <c r="F101" s="182"/>
      <c r="G101" s="30" t="s">
        <v>228</v>
      </c>
      <c r="H101" s="29">
        <v>0.20615</v>
      </c>
      <c r="I101" s="29">
        <v>0</v>
      </c>
      <c r="J101" s="28">
        <v>35.83</v>
      </c>
      <c r="K101" s="28">
        <v>7.38</v>
      </c>
    </row>
    <row r="102" spans="1:11" ht="25.5" x14ac:dyDescent="0.2">
      <c r="A102" s="16"/>
      <c r="B102" s="16"/>
      <c r="C102" s="16"/>
      <c r="D102" s="16"/>
      <c r="E102" s="16"/>
      <c r="F102" s="16" t="s">
        <v>214</v>
      </c>
      <c r="G102" s="15">
        <v>6.87</v>
      </c>
      <c r="H102" s="16" t="s">
        <v>213</v>
      </c>
      <c r="I102" s="15">
        <v>0</v>
      </c>
      <c r="J102" s="16" t="s">
        <v>212</v>
      </c>
      <c r="K102" s="15">
        <v>6.87</v>
      </c>
    </row>
    <row r="103" spans="1:11" ht="25.5" x14ac:dyDescent="0.2">
      <c r="A103" s="16"/>
      <c r="B103" s="16"/>
      <c r="C103" s="16"/>
      <c r="D103" s="16"/>
      <c r="E103" s="16"/>
      <c r="F103" s="16" t="s">
        <v>211</v>
      </c>
      <c r="G103" s="15">
        <v>4.3899999999999997</v>
      </c>
      <c r="H103" s="181"/>
      <c r="I103" s="181" t="s">
        <v>210</v>
      </c>
      <c r="J103" s="16"/>
      <c r="K103" s="15">
        <v>21.96</v>
      </c>
    </row>
    <row r="104" spans="1:11" ht="50.1" customHeight="1" thickBot="1" x14ac:dyDescent="0.25">
      <c r="A104" s="4"/>
      <c r="B104" s="4"/>
      <c r="C104" s="4"/>
      <c r="D104" s="4"/>
      <c r="E104" s="4"/>
      <c r="F104" s="4"/>
      <c r="G104" s="4"/>
      <c r="H104" s="4" t="s">
        <v>209</v>
      </c>
      <c r="I104" s="14" t="s">
        <v>590</v>
      </c>
      <c r="J104" s="4" t="s">
        <v>207</v>
      </c>
      <c r="K104" s="11">
        <v>4800.45</v>
      </c>
    </row>
    <row r="105" spans="1:11" ht="0.95" customHeight="1" thickTop="1" x14ac:dyDescent="0.2">
      <c r="A105" s="13"/>
      <c r="B105" s="13"/>
      <c r="C105" s="13"/>
      <c r="D105" s="13"/>
      <c r="E105" s="13"/>
      <c r="F105" s="13"/>
      <c r="G105" s="13"/>
      <c r="H105" s="13"/>
      <c r="I105" s="13"/>
      <c r="J105" s="13"/>
      <c r="K105" s="13"/>
    </row>
    <row r="106" spans="1:11" ht="24" customHeight="1" x14ac:dyDescent="0.2">
      <c r="A106" s="7" t="s">
        <v>72</v>
      </c>
      <c r="B106" s="7"/>
      <c r="C106" s="7"/>
      <c r="D106" s="7" t="s">
        <v>73</v>
      </c>
      <c r="E106" s="7"/>
      <c r="F106" s="183"/>
      <c r="G106" s="183"/>
      <c r="H106" s="7"/>
      <c r="I106" s="6"/>
      <c r="J106" s="7"/>
      <c r="K106" s="33">
        <v>142583.45000000001</v>
      </c>
    </row>
    <row r="107" spans="1:11" ht="24" customHeight="1" x14ac:dyDescent="0.2">
      <c r="A107" s="7" t="s">
        <v>74</v>
      </c>
      <c r="B107" s="7"/>
      <c r="C107" s="7"/>
      <c r="D107" s="7" t="s">
        <v>75</v>
      </c>
      <c r="E107" s="7"/>
      <c r="F107" s="183"/>
      <c r="G107" s="183"/>
      <c r="H107" s="7"/>
      <c r="I107" s="6"/>
      <c r="J107" s="7"/>
      <c r="K107" s="33">
        <v>34444.71</v>
      </c>
    </row>
    <row r="108" spans="1:11" ht="18" customHeight="1" x14ac:dyDescent="0.2">
      <c r="A108" s="9" t="s">
        <v>76</v>
      </c>
      <c r="B108" s="8" t="s">
        <v>10</v>
      </c>
      <c r="C108" s="9" t="s">
        <v>11</v>
      </c>
      <c r="D108" s="9" t="s">
        <v>12</v>
      </c>
      <c r="E108" s="184" t="s">
        <v>226</v>
      </c>
      <c r="F108" s="184"/>
      <c r="G108" s="27" t="s">
        <v>13</v>
      </c>
      <c r="H108" s="8" t="s">
        <v>14</v>
      </c>
      <c r="I108" s="8" t="s">
        <v>225</v>
      </c>
      <c r="J108" s="8" t="s">
        <v>15</v>
      </c>
      <c r="K108" s="8" t="s">
        <v>17</v>
      </c>
    </row>
    <row r="109" spans="1:11" ht="24" customHeight="1" x14ac:dyDescent="0.2">
      <c r="A109" s="25" t="s">
        <v>224</v>
      </c>
      <c r="B109" s="26" t="s">
        <v>77</v>
      </c>
      <c r="C109" s="25" t="s">
        <v>32</v>
      </c>
      <c r="D109" s="25" t="s">
        <v>78</v>
      </c>
      <c r="E109" s="179" t="s">
        <v>325</v>
      </c>
      <c r="F109" s="179"/>
      <c r="G109" s="24" t="s">
        <v>79</v>
      </c>
      <c r="H109" s="23">
        <v>1</v>
      </c>
      <c r="I109" s="22"/>
      <c r="J109" s="22">
        <v>92.24</v>
      </c>
      <c r="K109" s="22">
        <v>92.24</v>
      </c>
    </row>
    <row r="110" spans="1:11" ht="24" customHeight="1" x14ac:dyDescent="0.2">
      <c r="A110" s="20" t="s">
        <v>219</v>
      </c>
      <c r="B110" s="21" t="s">
        <v>236</v>
      </c>
      <c r="C110" s="20" t="s">
        <v>32</v>
      </c>
      <c r="D110" s="20" t="s">
        <v>235</v>
      </c>
      <c r="E110" s="180" t="s">
        <v>234</v>
      </c>
      <c r="F110" s="180"/>
      <c r="G110" s="19" t="s">
        <v>233</v>
      </c>
      <c r="H110" s="18">
        <v>3.9557666999999999</v>
      </c>
      <c r="I110" s="18">
        <v>0</v>
      </c>
      <c r="J110" s="17">
        <v>23.32</v>
      </c>
      <c r="K110" s="17">
        <v>92.24</v>
      </c>
    </row>
    <row r="111" spans="1:11" ht="25.5" x14ac:dyDescent="0.2">
      <c r="A111" s="16"/>
      <c r="B111" s="16"/>
      <c r="C111" s="16"/>
      <c r="D111" s="16"/>
      <c r="E111" s="16"/>
      <c r="F111" s="16" t="s">
        <v>214</v>
      </c>
      <c r="G111" s="15">
        <v>59.25</v>
      </c>
      <c r="H111" s="16" t="s">
        <v>213</v>
      </c>
      <c r="I111" s="15">
        <v>0</v>
      </c>
      <c r="J111" s="16" t="s">
        <v>212</v>
      </c>
      <c r="K111" s="15">
        <v>59.25</v>
      </c>
    </row>
    <row r="112" spans="1:11" ht="25.5" x14ac:dyDescent="0.2">
      <c r="A112" s="16"/>
      <c r="B112" s="16"/>
      <c r="C112" s="16"/>
      <c r="D112" s="16"/>
      <c r="E112" s="16"/>
      <c r="F112" s="16" t="s">
        <v>211</v>
      </c>
      <c r="G112" s="15">
        <v>23.06</v>
      </c>
      <c r="H112" s="181"/>
      <c r="I112" s="181" t="s">
        <v>210</v>
      </c>
      <c r="J112" s="16"/>
      <c r="K112" s="15">
        <v>115.3</v>
      </c>
    </row>
    <row r="113" spans="1:11" ht="50.1" customHeight="1" thickBot="1" x14ac:dyDescent="0.25">
      <c r="A113" s="4"/>
      <c r="B113" s="4"/>
      <c r="C113" s="4"/>
      <c r="D113" s="4"/>
      <c r="E113" s="4"/>
      <c r="F113" s="4"/>
      <c r="G113" s="4"/>
      <c r="H113" s="4" t="s">
        <v>209</v>
      </c>
      <c r="I113" s="14" t="s">
        <v>589</v>
      </c>
      <c r="J113" s="4" t="s">
        <v>207</v>
      </c>
      <c r="K113" s="11">
        <v>3130.39</v>
      </c>
    </row>
    <row r="114" spans="1:11" ht="0.95" customHeight="1" thickTop="1" x14ac:dyDescent="0.2">
      <c r="A114" s="13"/>
      <c r="B114" s="13"/>
      <c r="C114" s="13"/>
      <c r="D114" s="13"/>
      <c r="E114" s="13"/>
      <c r="F114" s="13"/>
      <c r="G114" s="13"/>
      <c r="H114" s="13"/>
      <c r="I114" s="13"/>
      <c r="J114" s="13"/>
      <c r="K114" s="13"/>
    </row>
    <row r="115" spans="1:11" ht="18" customHeight="1" x14ac:dyDescent="0.2">
      <c r="A115" s="9" t="s">
        <v>80</v>
      </c>
      <c r="B115" s="8" t="s">
        <v>10</v>
      </c>
      <c r="C115" s="9" t="s">
        <v>11</v>
      </c>
      <c r="D115" s="9" t="s">
        <v>12</v>
      </c>
      <c r="E115" s="184" t="s">
        <v>226</v>
      </c>
      <c r="F115" s="184"/>
      <c r="G115" s="27" t="s">
        <v>13</v>
      </c>
      <c r="H115" s="8" t="s">
        <v>14</v>
      </c>
      <c r="I115" s="8" t="s">
        <v>225</v>
      </c>
      <c r="J115" s="8" t="s">
        <v>15</v>
      </c>
      <c r="K115" s="8" t="s">
        <v>17</v>
      </c>
    </row>
    <row r="116" spans="1:11" ht="39" customHeight="1" x14ac:dyDescent="0.2">
      <c r="A116" s="25" t="s">
        <v>224</v>
      </c>
      <c r="B116" s="26" t="s">
        <v>81</v>
      </c>
      <c r="C116" s="25" t="s">
        <v>32</v>
      </c>
      <c r="D116" s="25" t="s">
        <v>82</v>
      </c>
      <c r="E116" s="179" t="s">
        <v>588</v>
      </c>
      <c r="F116" s="179"/>
      <c r="G116" s="24" t="s">
        <v>83</v>
      </c>
      <c r="H116" s="23">
        <v>1</v>
      </c>
      <c r="I116" s="22"/>
      <c r="J116" s="22">
        <v>13.95</v>
      </c>
      <c r="K116" s="22">
        <v>13.95</v>
      </c>
    </row>
    <row r="117" spans="1:11" ht="24" customHeight="1" x14ac:dyDescent="0.2">
      <c r="A117" s="20" t="s">
        <v>219</v>
      </c>
      <c r="B117" s="21" t="s">
        <v>587</v>
      </c>
      <c r="C117" s="20" t="s">
        <v>32</v>
      </c>
      <c r="D117" s="20" t="s">
        <v>586</v>
      </c>
      <c r="E117" s="180" t="s">
        <v>234</v>
      </c>
      <c r="F117" s="180"/>
      <c r="G117" s="19" t="s">
        <v>233</v>
      </c>
      <c r="H117" s="18">
        <v>3.1E-2</v>
      </c>
      <c r="I117" s="18">
        <v>0</v>
      </c>
      <c r="J117" s="17">
        <v>24.08</v>
      </c>
      <c r="K117" s="17">
        <v>0.74</v>
      </c>
    </row>
    <row r="118" spans="1:11" ht="24" customHeight="1" x14ac:dyDescent="0.2">
      <c r="A118" s="20" t="s">
        <v>219</v>
      </c>
      <c r="B118" s="21" t="s">
        <v>585</v>
      </c>
      <c r="C118" s="20" t="s">
        <v>32</v>
      </c>
      <c r="D118" s="20" t="s">
        <v>584</v>
      </c>
      <c r="E118" s="180" t="s">
        <v>234</v>
      </c>
      <c r="F118" s="180"/>
      <c r="G118" s="19" t="s">
        <v>233</v>
      </c>
      <c r="H118" s="18">
        <v>8.1000000000000003E-2</v>
      </c>
      <c r="I118" s="18">
        <v>0</v>
      </c>
      <c r="J118" s="17">
        <v>28.69</v>
      </c>
      <c r="K118" s="17">
        <v>2.3199999999999998</v>
      </c>
    </row>
    <row r="119" spans="1:11" ht="26.1" customHeight="1" x14ac:dyDescent="0.2">
      <c r="A119" s="20" t="s">
        <v>219</v>
      </c>
      <c r="B119" s="21" t="s">
        <v>583</v>
      </c>
      <c r="C119" s="20" t="s">
        <v>32</v>
      </c>
      <c r="D119" s="20" t="s">
        <v>582</v>
      </c>
      <c r="E119" s="180" t="s">
        <v>581</v>
      </c>
      <c r="F119" s="180"/>
      <c r="G119" s="19" t="s">
        <v>83</v>
      </c>
      <c r="H119" s="18">
        <v>1</v>
      </c>
      <c r="I119" s="18">
        <v>0</v>
      </c>
      <c r="J119" s="17">
        <v>10.31</v>
      </c>
      <c r="K119" s="17">
        <v>10.31</v>
      </c>
    </row>
    <row r="120" spans="1:11" ht="26.1" customHeight="1" x14ac:dyDescent="0.2">
      <c r="A120" s="31" t="s">
        <v>232</v>
      </c>
      <c r="B120" s="32" t="s">
        <v>580</v>
      </c>
      <c r="C120" s="31" t="s">
        <v>32</v>
      </c>
      <c r="D120" s="31" t="s">
        <v>579</v>
      </c>
      <c r="E120" s="182" t="s">
        <v>229</v>
      </c>
      <c r="F120" s="182"/>
      <c r="G120" s="30" t="s">
        <v>83</v>
      </c>
      <c r="H120" s="29">
        <v>2.5000000000000001E-2</v>
      </c>
      <c r="I120" s="29">
        <v>0</v>
      </c>
      <c r="J120" s="28">
        <v>20.100000000000001</v>
      </c>
      <c r="K120" s="28">
        <v>0.5</v>
      </c>
    </row>
    <row r="121" spans="1:11" ht="39" customHeight="1" x14ac:dyDescent="0.2">
      <c r="A121" s="31" t="s">
        <v>232</v>
      </c>
      <c r="B121" s="32" t="s">
        <v>578</v>
      </c>
      <c r="C121" s="31" t="s">
        <v>32</v>
      </c>
      <c r="D121" s="31" t="s">
        <v>577</v>
      </c>
      <c r="E121" s="182" t="s">
        <v>229</v>
      </c>
      <c r="F121" s="182"/>
      <c r="G121" s="30" t="s">
        <v>123</v>
      </c>
      <c r="H121" s="29">
        <v>0.39900000000000002</v>
      </c>
      <c r="I121" s="29">
        <v>0</v>
      </c>
      <c r="J121" s="28">
        <v>0.22</v>
      </c>
      <c r="K121" s="28">
        <v>0.08</v>
      </c>
    </row>
    <row r="122" spans="1:11" ht="25.5" x14ac:dyDescent="0.2">
      <c r="A122" s="16"/>
      <c r="B122" s="16"/>
      <c r="C122" s="16"/>
      <c r="D122" s="16"/>
      <c r="E122" s="16"/>
      <c r="F122" s="16" t="s">
        <v>214</v>
      </c>
      <c r="G122" s="15">
        <v>2.31</v>
      </c>
      <c r="H122" s="16" t="s">
        <v>213</v>
      </c>
      <c r="I122" s="15">
        <v>0</v>
      </c>
      <c r="J122" s="16" t="s">
        <v>212</v>
      </c>
      <c r="K122" s="15">
        <v>2.31</v>
      </c>
    </row>
    <row r="123" spans="1:11" ht="25.5" x14ac:dyDescent="0.2">
      <c r="A123" s="16"/>
      <c r="B123" s="16"/>
      <c r="C123" s="16"/>
      <c r="D123" s="16"/>
      <c r="E123" s="16"/>
      <c r="F123" s="16" t="s">
        <v>211</v>
      </c>
      <c r="G123" s="15">
        <v>3.48</v>
      </c>
      <c r="H123" s="181"/>
      <c r="I123" s="181" t="s">
        <v>210</v>
      </c>
      <c r="J123" s="16"/>
      <c r="K123" s="15">
        <v>17.43</v>
      </c>
    </row>
    <row r="124" spans="1:11" ht="50.1" customHeight="1" thickBot="1" x14ac:dyDescent="0.25">
      <c r="A124" s="4"/>
      <c r="B124" s="4"/>
      <c r="C124" s="4"/>
      <c r="D124" s="4"/>
      <c r="E124" s="4"/>
      <c r="F124" s="4"/>
      <c r="G124" s="4"/>
      <c r="H124" s="4" t="s">
        <v>209</v>
      </c>
      <c r="I124" s="14" t="s">
        <v>576</v>
      </c>
      <c r="J124" s="4" t="s">
        <v>207</v>
      </c>
      <c r="K124" s="11">
        <v>20316.400000000001</v>
      </c>
    </row>
    <row r="125" spans="1:11" ht="0.95" customHeight="1" thickTop="1" x14ac:dyDescent="0.2">
      <c r="A125" s="13"/>
      <c r="B125" s="13"/>
      <c r="C125" s="13"/>
      <c r="D125" s="13"/>
      <c r="E125" s="13"/>
      <c r="F125" s="13"/>
      <c r="G125" s="13"/>
      <c r="H125" s="13"/>
      <c r="I125" s="13"/>
      <c r="J125" s="13"/>
      <c r="K125" s="13"/>
    </row>
    <row r="126" spans="1:11" ht="18" customHeight="1" x14ac:dyDescent="0.2">
      <c r="A126" s="9" t="s">
        <v>84</v>
      </c>
      <c r="B126" s="8" t="s">
        <v>10</v>
      </c>
      <c r="C126" s="9" t="s">
        <v>11</v>
      </c>
      <c r="D126" s="9" t="s">
        <v>12</v>
      </c>
      <c r="E126" s="184" t="s">
        <v>226</v>
      </c>
      <c r="F126" s="184"/>
      <c r="G126" s="27" t="s">
        <v>13</v>
      </c>
      <c r="H126" s="8" t="s">
        <v>14</v>
      </c>
      <c r="I126" s="8" t="s">
        <v>225</v>
      </c>
      <c r="J126" s="8" t="s">
        <v>15</v>
      </c>
      <c r="K126" s="8" t="s">
        <v>17</v>
      </c>
    </row>
    <row r="127" spans="1:11" ht="39" customHeight="1" x14ac:dyDescent="0.2">
      <c r="A127" s="25" t="s">
        <v>224</v>
      </c>
      <c r="B127" s="26" t="s">
        <v>85</v>
      </c>
      <c r="C127" s="25" t="s">
        <v>32</v>
      </c>
      <c r="D127" s="25" t="s">
        <v>86</v>
      </c>
      <c r="E127" s="179" t="s">
        <v>293</v>
      </c>
      <c r="F127" s="179"/>
      <c r="G127" s="24" t="s">
        <v>79</v>
      </c>
      <c r="H127" s="23">
        <v>1</v>
      </c>
      <c r="I127" s="22"/>
      <c r="J127" s="22">
        <v>593.28</v>
      </c>
      <c r="K127" s="22">
        <v>593.28</v>
      </c>
    </row>
    <row r="128" spans="1:11" ht="51.95" customHeight="1" x14ac:dyDescent="0.2">
      <c r="A128" s="20" t="s">
        <v>219</v>
      </c>
      <c r="B128" s="21" t="s">
        <v>575</v>
      </c>
      <c r="C128" s="20" t="s">
        <v>32</v>
      </c>
      <c r="D128" s="20" t="s">
        <v>574</v>
      </c>
      <c r="E128" s="180" t="s">
        <v>216</v>
      </c>
      <c r="F128" s="180"/>
      <c r="G128" s="19" t="s">
        <v>220</v>
      </c>
      <c r="H128" s="18">
        <v>0.6018</v>
      </c>
      <c r="I128" s="18">
        <v>0</v>
      </c>
      <c r="J128" s="17">
        <v>1.81</v>
      </c>
      <c r="K128" s="17">
        <v>1.08</v>
      </c>
    </row>
    <row r="129" spans="1:11" ht="51.95" customHeight="1" x14ac:dyDescent="0.2">
      <c r="A129" s="20" t="s">
        <v>219</v>
      </c>
      <c r="B129" s="21" t="s">
        <v>573</v>
      </c>
      <c r="C129" s="20" t="s">
        <v>32</v>
      </c>
      <c r="D129" s="20" t="s">
        <v>572</v>
      </c>
      <c r="E129" s="180" t="s">
        <v>216</v>
      </c>
      <c r="F129" s="180"/>
      <c r="G129" s="19" t="s">
        <v>215</v>
      </c>
      <c r="H129" s="18">
        <v>0.63819999999999999</v>
      </c>
      <c r="I129" s="18">
        <v>0</v>
      </c>
      <c r="J129" s="17">
        <v>5.81</v>
      </c>
      <c r="K129" s="17">
        <v>3.7</v>
      </c>
    </row>
    <row r="130" spans="1:11" ht="26.1" customHeight="1" x14ac:dyDescent="0.2">
      <c r="A130" s="20" t="s">
        <v>219</v>
      </c>
      <c r="B130" s="21" t="s">
        <v>571</v>
      </c>
      <c r="C130" s="20" t="s">
        <v>32</v>
      </c>
      <c r="D130" s="20" t="s">
        <v>570</v>
      </c>
      <c r="E130" s="180" t="s">
        <v>234</v>
      </c>
      <c r="F130" s="180"/>
      <c r="G130" s="19" t="s">
        <v>233</v>
      </c>
      <c r="H130" s="18">
        <v>1.24</v>
      </c>
      <c r="I130" s="18">
        <v>0</v>
      </c>
      <c r="J130" s="17">
        <v>23.28</v>
      </c>
      <c r="K130" s="17">
        <v>28.86</v>
      </c>
    </row>
    <row r="131" spans="1:11" ht="24" customHeight="1" x14ac:dyDescent="0.2">
      <c r="A131" s="20" t="s">
        <v>219</v>
      </c>
      <c r="B131" s="21" t="s">
        <v>236</v>
      </c>
      <c r="C131" s="20" t="s">
        <v>32</v>
      </c>
      <c r="D131" s="20" t="s">
        <v>235</v>
      </c>
      <c r="E131" s="180" t="s">
        <v>234</v>
      </c>
      <c r="F131" s="180"/>
      <c r="G131" s="19" t="s">
        <v>233</v>
      </c>
      <c r="H131" s="18">
        <v>1.9633</v>
      </c>
      <c r="I131" s="18">
        <v>0</v>
      </c>
      <c r="J131" s="17">
        <v>23.32</v>
      </c>
      <c r="K131" s="17">
        <v>45.78</v>
      </c>
    </row>
    <row r="132" spans="1:11" ht="24" customHeight="1" x14ac:dyDescent="0.2">
      <c r="A132" s="31" t="s">
        <v>232</v>
      </c>
      <c r="B132" s="32" t="s">
        <v>569</v>
      </c>
      <c r="C132" s="31" t="s">
        <v>32</v>
      </c>
      <c r="D132" s="31" t="s">
        <v>568</v>
      </c>
      <c r="E132" s="182" t="s">
        <v>229</v>
      </c>
      <c r="F132" s="182"/>
      <c r="G132" s="30" t="s">
        <v>83</v>
      </c>
      <c r="H132" s="29">
        <v>391.16629999999998</v>
      </c>
      <c r="I132" s="29">
        <v>0</v>
      </c>
      <c r="J132" s="28">
        <v>0.9</v>
      </c>
      <c r="K132" s="28">
        <v>352.04</v>
      </c>
    </row>
    <row r="133" spans="1:11" ht="26.1" customHeight="1" x14ac:dyDescent="0.2">
      <c r="A133" s="31" t="s">
        <v>232</v>
      </c>
      <c r="B133" s="32" t="s">
        <v>567</v>
      </c>
      <c r="C133" s="31" t="s">
        <v>32</v>
      </c>
      <c r="D133" s="31" t="s">
        <v>566</v>
      </c>
      <c r="E133" s="182" t="s">
        <v>229</v>
      </c>
      <c r="F133" s="182"/>
      <c r="G133" s="30" t="s">
        <v>79</v>
      </c>
      <c r="H133" s="29">
        <v>0.71189999999999998</v>
      </c>
      <c r="I133" s="29">
        <v>0</v>
      </c>
      <c r="J133" s="28">
        <v>150</v>
      </c>
      <c r="K133" s="28">
        <v>106.78</v>
      </c>
    </row>
    <row r="134" spans="1:11" ht="26.1" customHeight="1" x14ac:dyDescent="0.2">
      <c r="A134" s="31" t="s">
        <v>232</v>
      </c>
      <c r="B134" s="32" t="s">
        <v>565</v>
      </c>
      <c r="C134" s="31" t="s">
        <v>32</v>
      </c>
      <c r="D134" s="31" t="s">
        <v>564</v>
      </c>
      <c r="E134" s="182" t="s">
        <v>229</v>
      </c>
      <c r="F134" s="182"/>
      <c r="G134" s="30" t="s">
        <v>79</v>
      </c>
      <c r="H134" s="29">
        <v>0.5927</v>
      </c>
      <c r="I134" s="29">
        <v>0</v>
      </c>
      <c r="J134" s="28">
        <v>92.87</v>
      </c>
      <c r="K134" s="28">
        <v>55.04</v>
      </c>
    </row>
    <row r="135" spans="1:11" ht="25.5" x14ac:dyDescent="0.2">
      <c r="A135" s="16"/>
      <c r="B135" s="16"/>
      <c r="C135" s="16"/>
      <c r="D135" s="16"/>
      <c r="E135" s="16"/>
      <c r="F135" s="16" t="s">
        <v>214</v>
      </c>
      <c r="G135" s="15">
        <v>49.29</v>
      </c>
      <c r="H135" s="16" t="s">
        <v>213</v>
      </c>
      <c r="I135" s="15">
        <v>0</v>
      </c>
      <c r="J135" s="16" t="s">
        <v>212</v>
      </c>
      <c r="K135" s="15">
        <v>49.29</v>
      </c>
    </row>
    <row r="136" spans="1:11" ht="25.5" x14ac:dyDescent="0.2">
      <c r="A136" s="16"/>
      <c r="B136" s="16"/>
      <c r="C136" s="16"/>
      <c r="D136" s="16"/>
      <c r="E136" s="16"/>
      <c r="F136" s="16" t="s">
        <v>211</v>
      </c>
      <c r="G136" s="15">
        <v>148.32</v>
      </c>
      <c r="H136" s="181"/>
      <c r="I136" s="181" t="s">
        <v>210</v>
      </c>
      <c r="J136" s="16"/>
      <c r="K136" s="15">
        <v>741.6</v>
      </c>
    </row>
    <row r="137" spans="1:11" ht="50.1" customHeight="1" thickBot="1" x14ac:dyDescent="0.25">
      <c r="A137" s="4"/>
      <c r="B137" s="4"/>
      <c r="C137" s="4"/>
      <c r="D137" s="4"/>
      <c r="E137" s="4"/>
      <c r="F137" s="4"/>
      <c r="G137" s="4"/>
      <c r="H137" s="4" t="s">
        <v>209</v>
      </c>
      <c r="I137" s="14" t="s">
        <v>563</v>
      </c>
      <c r="J137" s="4" t="s">
        <v>207</v>
      </c>
      <c r="K137" s="11">
        <v>10997.92</v>
      </c>
    </row>
    <row r="138" spans="1:11" ht="0.95" customHeight="1" thickTop="1" x14ac:dyDescent="0.2">
      <c r="A138" s="13"/>
      <c r="B138" s="13"/>
      <c r="C138" s="13"/>
      <c r="D138" s="13"/>
      <c r="E138" s="13"/>
      <c r="F138" s="13"/>
      <c r="G138" s="13"/>
      <c r="H138" s="13"/>
      <c r="I138" s="13"/>
      <c r="J138" s="13"/>
      <c r="K138" s="13"/>
    </row>
    <row r="139" spans="1:11" ht="24" customHeight="1" x14ac:dyDescent="0.2">
      <c r="A139" s="7" t="s">
        <v>87</v>
      </c>
      <c r="B139" s="7"/>
      <c r="C139" s="7"/>
      <c r="D139" s="7" t="s">
        <v>88</v>
      </c>
      <c r="E139" s="7"/>
      <c r="F139" s="183"/>
      <c r="G139" s="183"/>
      <c r="H139" s="7"/>
      <c r="I139" s="6"/>
      <c r="J139" s="7"/>
      <c r="K139" s="33">
        <v>11672.7</v>
      </c>
    </row>
    <row r="140" spans="1:11" ht="18" customHeight="1" x14ac:dyDescent="0.2">
      <c r="A140" s="9" t="s">
        <v>89</v>
      </c>
      <c r="B140" s="8" t="s">
        <v>10</v>
      </c>
      <c r="C140" s="9" t="s">
        <v>11</v>
      </c>
      <c r="D140" s="9" t="s">
        <v>12</v>
      </c>
      <c r="E140" s="184" t="s">
        <v>226</v>
      </c>
      <c r="F140" s="184"/>
      <c r="G140" s="27" t="s">
        <v>13</v>
      </c>
      <c r="H140" s="8" t="s">
        <v>14</v>
      </c>
      <c r="I140" s="8" t="s">
        <v>225</v>
      </c>
      <c r="J140" s="8" t="s">
        <v>15</v>
      </c>
      <c r="K140" s="8" t="s">
        <v>17</v>
      </c>
    </row>
    <row r="141" spans="1:11" ht="51.95" customHeight="1" x14ac:dyDescent="0.2">
      <c r="A141" s="25" t="s">
        <v>224</v>
      </c>
      <c r="B141" s="26" t="s">
        <v>90</v>
      </c>
      <c r="C141" s="25" t="s">
        <v>32</v>
      </c>
      <c r="D141" s="25" t="s">
        <v>91</v>
      </c>
      <c r="E141" s="179" t="s">
        <v>562</v>
      </c>
      <c r="F141" s="179"/>
      <c r="G141" s="24" t="s">
        <v>49</v>
      </c>
      <c r="H141" s="23">
        <v>1</v>
      </c>
      <c r="I141" s="22"/>
      <c r="J141" s="22">
        <v>52.95</v>
      </c>
      <c r="K141" s="22">
        <v>52.95</v>
      </c>
    </row>
    <row r="142" spans="1:11" ht="51.95" customHeight="1" x14ac:dyDescent="0.2">
      <c r="A142" s="20" t="s">
        <v>219</v>
      </c>
      <c r="B142" s="21" t="s">
        <v>549</v>
      </c>
      <c r="C142" s="20" t="s">
        <v>32</v>
      </c>
      <c r="D142" s="20" t="s">
        <v>548</v>
      </c>
      <c r="E142" s="180" t="s">
        <v>298</v>
      </c>
      <c r="F142" s="180"/>
      <c r="G142" s="19" t="s">
        <v>79</v>
      </c>
      <c r="H142" s="18">
        <v>6.8999999999999999E-3</v>
      </c>
      <c r="I142" s="18">
        <v>0</v>
      </c>
      <c r="J142" s="17">
        <v>671.07</v>
      </c>
      <c r="K142" s="17">
        <v>4.63</v>
      </c>
    </row>
    <row r="143" spans="1:11" ht="24" customHeight="1" x14ac:dyDescent="0.2">
      <c r="A143" s="20" t="s">
        <v>219</v>
      </c>
      <c r="B143" s="21" t="s">
        <v>236</v>
      </c>
      <c r="C143" s="20" t="s">
        <v>32</v>
      </c>
      <c r="D143" s="20" t="s">
        <v>235</v>
      </c>
      <c r="E143" s="180" t="s">
        <v>234</v>
      </c>
      <c r="F143" s="180"/>
      <c r="G143" s="19" t="s">
        <v>233</v>
      </c>
      <c r="H143" s="18">
        <v>0.29499999999999998</v>
      </c>
      <c r="I143" s="18">
        <v>0</v>
      </c>
      <c r="J143" s="17">
        <v>23.32</v>
      </c>
      <c r="K143" s="17">
        <v>6.87</v>
      </c>
    </row>
    <row r="144" spans="1:11" ht="24" customHeight="1" x14ac:dyDescent="0.2">
      <c r="A144" s="20" t="s">
        <v>219</v>
      </c>
      <c r="B144" s="21" t="s">
        <v>309</v>
      </c>
      <c r="C144" s="20" t="s">
        <v>32</v>
      </c>
      <c r="D144" s="20" t="s">
        <v>308</v>
      </c>
      <c r="E144" s="180" t="s">
        <v>234</v>
      </c>
      <c r="F144" s="180"/>
      <c r="G144" s="19" t="s">
        <v>233</v>
      </c>
      <c r="H144" s="18">
        <v>0.59</v>
      </c>
      <c r="I144" s="18">
        <v>0</v>
      </c>
      <c r="J144" s="17">
        <v>28.88</v>
      </c>
      <c r="K144" s="17">
        <v>17.03</v>
      </c>
    </row>
    <row r="145" spans="1:11" ht="39" customHeight="1" x14ac:dyDescent="0.2">
      <c r="A145" s="31" t="s">
        <v>232</v>
      </c>
      <c r="B145" s="32" t="s">
        <v>561</v>
      </c>
      <c r="C145" s="31" t="s">
        <v>32</v>
      </c>
      <c r="D145" s="31" t="s">
        <v>560</v>
      </c>
      <c r="E145" s="182" t="s">
        <v>229</v>
      </c>
      <c r="F145" s="182"/>
      <c r="G145" s="30" t="s">
        <v>123</v>
      </c>
      <c r="H145" s="29">
        <v>14.15</v>
      </c>
      <c r="I145" s="29">
        <v>0</v>
      </c>
      <c r="J145" s="28">
        <v>1.63</v>
      </c>
      <c r="K145" s="28">
        <v>23.06</v>
      </c>
    </row>
    <row r="146" spans="1:11" ht="39" customHeight="1" x14ac:dyDescent="0.2">
      <c r="A146" s="31" t="s">
        <v>232</v>
      </c>
      <c r="B146" s="32" t="s">
        <v>559</v>
      </c>
      <c r="C146" s="31" t="s">
        <v>32</v>
      </c>
      <c r="D146" s="31" t="s">
        <v>558</v>
      </c>
      <c r="E146" s="182" t="s">
        <v>229</v>
      </c>
      <c r="F146" s="182"/>
      <c r="G146" s="30" t="s">
        <v>68</v>
      </c>
      <c r="H146" s="29">
        <v>0.42</v>
      </c>
      <c r="I146" s="29">
        <v>0</v>
      </c>
      <c r="J146" s="28">
        <v>2.19</v>
      </c>
      <c r="K146" s="28">
        <v>0.91</v>
      </c>
    </row>
    <row r="147" spans="1:11" ht="24" customHeight="1" x14ac:dyDescent="0.2">
      <c r="A147" s="31" t="s">
        <v>232</v>
      </c>
      <c r="B147" s="32" t="s">
        <v>557</v>
      </c>
      <c r="C147" s="31" t="s">
        <v>32</v>
      </c>
      <c r="D147" s="31" t="s">
        <v>556</v>
      </c>
      <c r="E147" s="182" t="s">
        <v>229</v>
      </c>
      <c r="F147" s="182"/>
      <c r="G147" s="30" t="s">
        <v>555</v>
      </c>
      <c r="H147" s="29">
        <v>0.01</v>
      </c>
      <c r="I147" s="29">
        <v>0</v>
      </c>
      <c r="J147" s="28">
        <v>45.28</v>
      </c>
      <c r="K147" s="28">
        <v>0.45</v>
      </c>
    </row>
    <row r="148" spans="1:11" ht="25.5" x14ac:dyDescent="0.2">
      <c r="A148" s="16"/>
      <c r="B148" s="16"/>
      <c r="C148" s="16"/>
      <c r="D148" s="16"/>
      <c r="E148" s="16"/>
      <c r="F148" s="16" t="s">
        <v>214</v>
      </c>
      <c r="G148" s="15">
        <v>16.96</v>
      </c>
      <c r="H148" s="16" t="s">
        <v>213</v>
      </c>
      <c r="I148" s="15">
        <v>0</v>
      </c>
      <c r="J148" s="16" t="s">
        <v>212</v>
      </c>
      <c r="K148" s="15">
        <v>16.96</v>
      </c>
    </row>
    <row r="149" spans="1:11" ht="25.5" x14ac:dyDescent="0.2">
      <c r="A149" s="16"/>
      <c r="B149" s="16"/>
      <c r="C149" s="16"/>
      <c r="D149" s="16"/>
      <c r="E149" s="16"/>
      <c r="F149" s="16" t="s">
        <v>211</v>
      </c>
      <c r="G149" s="15">
        <v>13.23</v>
      </c>
      <c r="H149" s="181"/>
      <c r="I149" s="181" t="s">
        <v>210</v>
      </c>
      <c r="J149" s="16"/>
      <c r="K149" s="15">
        <v>66.180000000000007</v>
      </c>
    </row>
    <row r="150" spans="1:11" ht="50.1" customHeight="1" thickBot="1" x14ac:dyDescent="0.25">
      <c r="A150" s="4"/>
      <c r="B150" s="4"/>
      <c r="C150" s="4"/>
      <c r="D150" s="4"/>
      <c r="E150" s="4"/>
      <c r="F150" s="4"/>
      <c r="G150" s="4"/>
      <c r="H150" s="4" t="s">
        <v>209</v>
      </c>
      <c r="I150" s="14" t="s">
        <v>554</v>
      </c>
      <c r="J150" s="4" t="s">
        <v>207</v>
      </c>
      <c r="K150" s="11">
        <v>4088.6</v>
      </c>
    </row>
    <row r="151" spans="1:11" ht="0.95" customHeight="1" thickTop="1" x14ac:dyDescent="0.2">
      <c r="A151" s="13"/>
      <c r="B151" s="13"/>
      <c r="C151" s="13"/>
      <c r="D151" s="13"/>
      <c r="E151" s="13"/>
      <c r="F151" s="13"/>
      <c r="G151" s="13"/>
      <c r="H151" s="13"/>
      <c r="I151" s="13"/>
      <c r="J151" s="13"/>
      <c r="K151" s="13"/>
    </row>
    <row r="152" spans="1:11" ht="18" customHeight="1" x14ac:dyDescent="0.2">
      <c r="A152" s="9" t="s">
        <v>92</v>
      </c>
      <c r="B152" s="8" t="s">
        <v>10</v>
      </c>
      <c r="C152" s="9" t="s">
        <v>11</v>
      </c>
      <c r="D152" s="9" t="s">
        <v>12</v>
      </c>
      <c r="E152" s="184" t="s">
        <v>226</v>
      </c>
      <c r="F152" s="184"/>
      <c r="G152" s="27" t="s">
        <v>13</v>
      </c>
      <c r="H152" s="8" t="s">
        <v>14</v>
      </c>
      <c r="I152" s="8" t="s">
        <v>225</v>
      </c>
      <c r="J152" s="8" t="s">
        <v>15</v>
      </c>
      <c r="K152" s="8" t="s">
        <v>17</v>
      </c>
    </row>
    <row r="153" spans="1:11" ht="51.95" customHeight="1" x14ac:dyDescent="0.2">
      <c r="A153" s="25" t="s">
        <v>224</v>
      </c>
      <c r="B153" s="26" t="s">
        <v>93</v>
      </c>
      <c r="C153" s="25" t="s">
        <v>32</v>
      </c>
      <c r="D153" s="25" t="s">
        <v>94</v>
      </c>
      <c r="E153" s="179" t="s">
        <v>553</v>
      </c>
      <c r="F153" s="179"/>
      <c r="G153" s="24" t="s">
        <v>49</v>
      </c>
      <c r="H153" s="23">
        <v>1</v>
      </c>
      <c r="I153" s="22"/>
      <c r="J153" s="22">
        <v>7.98</v>
      </c>
      <c r="K153" s="22">
        <v>7.98</v>
      </c>
    </row>
    <row r="154" spans="1:11" ht="24" customHeight="1" x14ac:dyDescent="0.2">
      <c r="A154" s="20" t="s">
        <v>219</v>
      </c>
      <c r="B154" s="21" t="s">
        <v>309</v>
      </c>
      <c r="C154" s="20" t="s">
        <v>32</v>
      </c>
      <c r="D154" s="20" t="s">
        <v>308</v>
      </c>
      <c r="E154" s="180" t="s">
        <v>234</v>
      </c>
      <c r="F154" s="180"/>
      <c r="G154" s="19" t="s">
        <v>233</v>
      </c>
      <c r="H154" s="18">
        <v>0.1394</v>
      </c>
      <c r="I154" s="18">
        <v>0</v>
      </c>
      <c r="J154" s="17">
        <v>28.88</v>
      </c>
      <c r="K154" s="17">
        <v>4.0199999999999996</v>
      </c>
    </row>
    <row r="155" spans="1:11" ht="24" customHeight="1" x14ac:dyDescent="0.2">
      <c r="A155" s="20" t="s">
        <v>219</v>
      </c>
      <c r="B155" s="21" t="s">
        <v>236</v>
      </c>
      <c r="C155" s="20" t="s">
        <v>32</v>
      </c>
      <c r="D155" s="20" t="s">
        <v>235</v>
      </c>
      <c r="E155" s="180" t="s">
        <v>234</v>
      </c>
      <c r="F155" s="180"/>
      <c r="G155" s="19" t="s">
        <v>233</v>
      </c>
      <c r="H155" s="18">
        <v>4.65E-2</v>
      </c>
      <c r="I155" s="18">
        <v>0</v>
      </c>
      <c r="J155" s="17">
        <v>23.32</v>
      </c>
      <c r="K155" s="17">
        <v>1.08</v>
      </c>
    </row>
    <row r="156" spans="1:11" ht="39" customHeight="1" x14ac:dyDescent="0.2">
      <c r="A156" s="20" t="s">
        <v>219</v>
      </c>
      <c r="B156" s="21" t="s">
        <v>552</v>
      </c>
      <c r="C156" s="20" t="s">
        <v>32</v>
      </c>
      <c r="D156" s="20" t="s">
        <v>551</v>
      </c>
      <c r="E156" s="180" t="s">
        <v>298</v>
      </c>
      <c r="F156" s="180"/>
      <c r="G156" s="19" t="s">
        <v>79</v>
      </c>
      <c r="H156" s="18">
        <v>3.7000000000000002E-3</v>
      </c>
      <c r="I156" s="18">
        <v>0</v>
      </c>
      <c r="J156" s="17">
        <v>780.18</v>
      </c>
      <c r="K156" s="17">
        <v>2.88</v>
      </c>
    </row>
    <row r="157" spans="1:11" ht="25.5" x14ac:dyDescent="0.2">
      <c r="A157" s="16"/>
      <c r="B157" s="16"/>
      <c r="C157" s="16"/>
      <c r="D157" s="16"/>
      <c r="E157" s="16"/>
      <c r="F157" s="16" t="s">
        <v>214</v>
      </c>
      <c r="G157" s="15">
        <v>4.1500000000000004</v>
      </c>
      <c r="H157" s="16" t="s">
        <v>213</v>
      </c>
      <c r="I157" s="15">
        <v>0</v>
      </c>
      <c r="J157" s="16" t="s">
        <v>212</v>
      </c>
      <c r="K157" s="15">
        <v>4.1500000000000004</v>
      </c>
    </row>
    <row r="158" spans="1:11" ht="25.5" x14ac:dyDescent="0.2">
      <c r="A158" s="16"/>
      <c r="B158" s="16"/>
      <c r="C158" s="16"/>
      <c r="D158" s="16"/>
      <c r="E158" s="16"/>
      <c r="F158" s="16" t="s">
        <v>211</v>
      </c>
      <c r="G158" s="15">
        <v>1.99</v>
      </c>
      <c r="H158" s="181"/>
      <c r="I158" s="181" t="s">
        <v>210</v>
      </c>
      <c r="J158" s="16"/>
      <c r="K158" s="15">
        <v>9.9700000000000006</v>
      </c>
    </row>
    <row r="159" spans="1:11" ht="50.1" customHeight="1" thickBot="1" x14ac:dyDescent="0.25">
      <c r="A159" s="4"/>
      <c r="B159" s="4"/>
      <c r="C159" s="4"/>
      <c r="D159" s="4"/>
      <c r="E159" s="4"/>
      <c r="F159" s="4"/>
      <c r="G159" s="4"/>
      <c r="H159" s="4" t="s">
        <v>209</v>
      </c>
      <c r="I159" s="14" t="s">
        <v>405</v>
      </c>
      <c r="J159" s="4" t="s">
        <v>207</v>
      </c>
      <c r="K159" s="11">
        <v>1231.8900000000001</v>
      </c>
    </row>
    <row r="160" spans="1:11" ht="0.95" customHeight="1" thickTop="1" x14ac:dyDescent="0.2">
      <c r="A160" s="13"/>
      <c r="B160" s="13"/>
      <c r="C160" s="13"/>
      <c r="D160" s="13"/>
      <c r="E160" s="13"/>
      <c r="F160" s="13"/>
      <c r="G160" s="13"/>
      <c r="H160" s="13"/>
      <c r="I160" s="13"/>
      <c r="J160" s="13"/>
      <c r="K160" s="13"/>
    </row>
    <row r="161" spans="1:11" ht="18" customHeight="1" x14ac:dyDescent="0.2">
      <c r="A161" s="9" t="s">
        <v>95</v>
      </c>
      <c r="B161" s="8" t="s">
        <v>10</v>
      </c>
      <c r="C161" s="9" t="s">
        <v>11</v>
      </c>
      <c r="D161" s="9" t="s">
        <v>12</v>
      </c>
      <c r="E161" s="184" t="s">
        <v>226</v>
      </c>
      <c r="F161" s="184"/>
      <c r="G161" s="27" t="s">
        <v>13</v>
      </c>
      <c r="H161" s="8" t="s">
        <v>14</v>
      </c>
      <c r="I161" s="8" t="s">
        <v>225</v>
      </c>
      <c r="J161" s="8" t="s">
        <v>15</v>
      </c>
      <c r="K161" s="8" t="s">
        <v>17</v>
      </c>
    </row>
    <row r="162" spans="1:11" ht="51.95" customHeight="1" x14ac:dyDescent="0.2">
      <c r="A162" s="25" t="s">
        <v>224</v>
      </c>
      <c r="B162" s="26" t="s">
        <v>96</v>
      </c>
      <c r="C162" s="25" t="s">
        <v>32</v>
      </c>
      <c r="D162" s="25" t="s">
        <v>97</v>
      </c>
      <c r="E162" s="179" t="s">
        <v>550</v>
      </c>
      <c r="F162" s="179"/>
      <c r="G162" s="24" t="s">
        <v>49</v>
      </c>
      <c r="H162" s="23">
        <v>1</v>
      </c>
      <c r="I162" s="22"/>
      <c r="J162" s="22">
        <v>41.13</v>
      </c>
      <c r="K162" s="22">
        <v>41.13</v>
      </c>
    </row>
    <row r="163" spans="1:11" ht="51.95" customHeight="1" x14ac:dyDescent="0.2">
      <c r="A163" s="20" t="s">
        <v>219</v>
      </c>
      <c r="B163" s="21" t="s">
        <v>549</v>
      </c>
      <c r="C163" s="20" t="s">
        <v>32</v>
      </c>
      <c r="D163" s="20" t="s">
        <v>548</v>
      </c>
      <c r="E163" s="180" t="s">
        <v>298</v>
      </c>
      <c r="F163" s="180"/>
      <c r="G163" s="19" t="s">
        <v>79</v>
      </c>
      <c r="H163" s="18">
        <v>2.93E-2</v>
      </c>
      <c r="I163" s="18">
        <v>0</v>
      </c>
      <c r="J163" s="17">
        <v>671.07</v>
      </c>
      <c r="K163" s="17">
        <v>19.66</v>
      </c>
    </row>
    <row r="164" spans="1:11" ht="24" customHeight="1" x14ac:dyDescent="0.2">
      <c r="A164" s="20" t="s">
        <v>219</v>
      </c>
      <c r="B164" s="21" t="s">
        <v>236</v>
      </c>
      <c r="C164" s="20" t="s">
        <v>32</v>
      </c>
      <c r="D164" s="20" t="s">
        <v>235</v>
      </c>
      <c r="E164" s="180" t="s">
        <v>234</v>
      </c>
      <c r="F164" s="180"/>
      <c r="G164" s="19" t="s">
        <v>233</v>
      </c>
      <c r="H164" s="18">
        <v>0.36299999999999999</v>
      </c>
      <c r="I164" s="18">
        <v>0</v>
      </c>
      <c r="J164" s="17">
        <v>23.32</v>
      </c>
      <c r="K164" s="17">
        <v>8.4600000000000009</v>
      </c>
    </row>
    <row r="165" spans="1:11" ht="24" customHeight="1" x14ac:dyDescent="0.2">
      <c r="A165" s="20" t="s">
        <v>219</v>
      </c>
      <c r="B165" s="21" t="s">
        <v>309</v>
      </c>
      <c r="C165" s="20" t="s">
        <v>32</v>
      </c>
      <c r="D165" s="20" t="s">
        <v>308</v>
      </c>
      <c r="E165" s="180" t="s">
        <v>234</v>
      </c>
      <c r="F165" s="180"/>
      <c r="G165" s="19" t="s">
        <v>233</v>
      </c>
      <c r="H165" s="18">
        <v>0.36299999999999999</v>
      </c>
      <c r="I165" s="18">
        <v>0</v>
      </c>
      <c r="J165" s="17">
        <v>28.88</v>
      </c>
      <c r="K165" s="17">
        <v>10.48</v>
      </c>
    </row>
    <row r="166" spans="1:11" ht="26.1" customHeight="1" x14ac:dyDescent="0.2">
      <c r="A166" s="31" t="s">
        <v>232</v>
      </c>
      <c r="B166" s="32" t="s">
        <v>547</v>
      </c>
      <c r="C166" s="31" t="s">
        <v>32</v>
      </c>
      <c r="D166" s="31" t="s">
        <v>546</v>
      </c>
      <c r="E166" s="182" t="s">
        <v>229</v>
      </c>
      <c r="F166" s="182"/>
      <c r="G166" s="30" t="s">
        <v>49</v>
      </c>
      <c r="H166" s="29">
        <v>0.15809999999999999</v>
      </c>
      <c r="I166" s="29">
        <v>0</v>
      </c>
      <c r="J166" s="28">
        <v>16.02</v>
      </c>
      <c r="K166" s="28">
        <v>2.5299999999999998</v>
      </c>
    </row>
    <row r="167" spans="1:11" ht="25.5" x14ac:dyDescent="0.2">
      <c r="A167" s="16"/>
      <c r="B167" s="16"/>
      <c r="C167" s="16"/>
      <c r="D167" s="16"/>
      <c r="E167" s="16"/>
      <c r="F167" s="16" t="s">
        <v>214</v>
      </c>
      <c r="G167" s="15">
        <v>14.96</v>
      </c>
      <c r="H167" s="16" t="s">
        <v>213</v>
      </c>
      <c r="I167" s="15">
        <v>0</v>
      </c>
      <c r="J167" s="16" t="s">
        <v>212</v>
      </c>
      <c r="K167" s="15">
        <v>14.96</v>
      </c>
    </row>
    <row r="168" spans="1:11" ht="25.5" x14ac:dyDescent="0.2">
      <c r="A168" s="16"/>
      <c r="B168" s="16"/>
      <c r="C168" s="16"/>
      <c r="D168" s="16"/>
      <c r="E168" s="16"/>
      <c r="F168" s="16" t="s">
        <v>211</v>
      </c>
      <c r="G168" s="15">
        <v>10.28</v>
      </c>
      <c r="H168" s="181"/>
      <c r="I168" s="181" t="s">
        <v>210</v>
      </c>
      <c r="J168" s="16"/>
      <c r="K168" s="15">
        <v>51.41</v>
      </c>
    </row>
    <row r="169" spans="1:11" ht="50.1" customHeight="1" thickBot="1" x14ac:dyDescent="0.25">
      <c r="A169" s="4"/>
      <c r="B169" s="4"/>
      <c r="C169" s="4"/>
      <c r="D169" s="4"/>
      <c r="E169" s="4"/>
      <c r="F169" s="4"/>
      <c r="G169" s="4"/>
      <c r="H169" s="4" t="s">
        <v>209</v>
      </c>
      <c r="I169" s="14" t="s">
        <v>405</v>
      </c>
      <c r="J169" s="4" t="s">
        <v>207</v>
      </c>
      <c r="K169" s="11">
        <v>6352.21</v>
      </c>
    </row>
    <row r="170" spans="1:11" ht="0.95" customHeight="1" thickTop="1" x14ac:dyDescent="0.2">
      <c r="A170" s="13"/>
      <c r="B170" s="13"/>
      <c r="C170" s="13"/>
      <c r="D170" s="13"/>
      <c r="E170" s="13"/>
      <c r="F170" s="13"/>
      <c r="G170" s="13"/>
      <c r="H170" s="13"/>
      <c r="I170" s="13"/>
      <c r="J170" s="13"/>
      <c r="K170" s="13"/>
    </row>
    <row r="171" spans="1:11" ht="24" customHeight="1" x14ac:dyDescent="0.2">
      <c r="A171" s="7" t="s">
        <v>98</v>
      </c>
      <c r="B171" s="7"/>
      <c r="C171" s="7"/>
      <c r="D171" s="7" t="s">
        <v>99</v>
      </c>
      <c r="E171" s="7"/>
      <c r="F171" s="183"/>
      <c r="G171" s="183"/>
      <c r="H171" s="7"/>
      <c r="I171" s="6"/>
      <c r="J171" s="7"/>
      <c r="K171" s="33">
        <v>15012.54</v>
      </c>
    </row>
    <row r="172" spans="1:11" ht="18" customHeight="1" x14ac:dyDescent="0.2">
      <c r="A172" s="9" t="s">
        <v>100</v>
      </c>
      <c r="B172" s="8" t="s">
        <v>10</v>
      </c>
      <c r="C172" s="9" t="s">
        <v>11</v>
      </c>
      <c r="D172" s="9" t="s">
        <v>12</v>
      </c>
      <c r="E172" s="184" t="s">
        <v>226</v>
      </c>
      <c r="F172" s="184"/>
      <c r="G172" s="27" t="s">
        <v>13</v>
      </c>
      <c r="H172" s="8" t="s">
        <v>14</v>
      </c>
      <c r="I172" s="8" t="s">
        <v>15</v>
      </c>
      <c r="J172" s="8" t="s">
        <v>17</v>
      </c>
    </row>
    <row r="173" spans="1:11" ht="65.099999999999994" customHeight="1" x14ac:dyDescent="0.2">
      <c r="A173" s="25" t="s">
        <v>224</v>
      </c>
      <c r="B173" s="26" t="s">
        <v>101</v>
      </c>
      <c r="C173" s="25" t="s">
        <v>27</v>
      </c>
      <c r="D173" s="25" t="s">
        <v>102</v>
      </c>
      <c r="E173" s="179" t="s">
        <v>545</v>
      </c>
      <c r="F173" s="179"/>
      <c r="G173" s="24" t="s">
        <v>49</v>
      </c>
      <c r="H173" s="23">
        <v>1</v>
      </c>
      <c r="I173" s="22">
        <v>97.2</v>
      </c>
      <c r="J173" s="22">
        <v>97.2</v>
      </c>
    </row>
    <row r="174" spans="1:11" ht="15" customHeight="1" x14ac:dyDescent="0.2">
      <c r="A174" s="9" t="s">
        <v>9</v>
      </c>
      <c r="B174" s="8" t="s">
        <v>10</v>
      </c>
      <c r="C174" s="9" t="s">
        <v>11</v>
      </c>
      <c r="D174" s="9" t="s">
        <v>12</v>
      </c>
      <c r="E174" s="184" t="s">
        <v>226</v>
      </c>
      <c r="F174" s="186"/>
      <c r="G174" s="27" t="s">
        <v>13</v>
      </c>
      <c r="H174" s="8" t="s">
        <v>14</v>
      </c>
      <c r="I174" s="8" t="s">
        <v>15</v>
      </c>
      <c r="J174" s="8" t="s">
        <v>17</v>
      </c>
    </row>
    <row r="175" spans="1:11" ht="24" customHeight="1" x14ac:dyDescent="0.2">
      <c r="A175" s="20" t="s">
        <v>224</v>
      </c>
      <c r="B175" s="21" t="s">
        <v>544</v>
      </c>
      <c r="C175" s="20" t="s">
        <v>27</v>
      </c>
      <c r="D175" s="20" t="s">
        <v>543</v>
      </c>
      <c r="E175" s="180" t="s">
        <v>533</v>
      </c>
      <c r="F175" s="180"/>
      <c r="G175" s="19" t="s">
        <v>408</v>
      </c>
      <c r="H175" s="18">
        <v>0.4</v>
      </c>
      <c r="I175" s="17" t="s">
        <v>542</v>
      </c>
      <c r="J175" s="35" t="s">
        <v>541</v>
      </c>
    </row>
    <row r="176" spans="1:11" ht="26.1" customHeight="1" x14ac:dyDescent="0.2">
      <c r="A176" s="31" t="s">
        <v>232</v>
      </c>
      <c r="B176" s="32" t="s">
        <v>441</v>
      </c>
      <c r="C176" s="31" t="s">
        <v>27</v>
      </c>
      <c r="D176" s="31" t="s">
        <v>440</v>
      </c>
      <c r="E176" s="182" t="s">
        <v>229</v>
      </c>
      <c r="F176" s="182"/>
      <c r="G176" s="30" t="s">
        <v>431</v>
      </c>
      <c r="H176" s="29">
        <v>0.66</v>
      </c>
      <c r="I176" s="28" t="s">
        <v>439</v>
      </c>
      <c r="J176" s="34" t="s">
        <v>438</v>
      </c>
    </row>
    <row r="177" spans="1:10" ht="24" customHeight="1" x14ac:dyDescent="0.2">
      <c r="A177" s="31" t="s">
        <v>232</v>
      </c>
      <c r="B177" s="32" t="s">
        <v>437</v>
      </c>
      <c r="C177" s="31" t="s">
        <v>27</v>
      </c>
      <c r="D177" s="31" t="s">
        <v>436</v>
      </c>
      <c r="E177" s="182" t="s">
        <v>243</v>
      </c>
      <c r="F177" s="182"/>
      <c r="G177" s="30" t="s">
        <v>408</v>
      </c>
      <c r="H177" s="29">
        <v>0.34</v>
      </c>
      <c r="I177" s="28" t="s">
        <v>435</v>
      </c>
      <c r="J177" s="34" t="s">
        <v>540</v>
      </c>
    </row>
    <row r="178" spans="1:10" ht="26.1" customHeight="1" x14ac:dyDescent="0.2">
      <c r="A178" s="20" t="s">
        <v>224</v>
      </c>
      <c r="B178" s="21" t="s">
        <v>539</v>
      </c>
      <c r="C178" s="20" t="s">
        <v>27</v>
      </c>
      <c r="D178" s="20" t="s">
        <v>538</v>
      </c>
      <c r="E178" s="180" t="s">
        <v>298</v>
      </c>
      <c r="F178" s="180"/>
      <c r="G178" s="19" t="s">
        <v>431</v>
      </c>
      <c r="H178" s="18">
        <v>4</v>
      </c>
      <c r="I178" s="17" t="s">
        <v>537</v>
      </c>
      <c r="J178" s="35" t="s">
        <v>536</v>
      </c>
    </row>
    <row r="179" spans="1:10" ht="26.1" customHeight="1" x14ac:dyDescent="0.2">
      <c r="A179" s="31" t="s">
        <v>232</v>
      </c>
      <c r="B179" s="32" t="s">
        <v>414</v>
      </c>
      <c r="C179" s="31" t="s">
        <v>27</v>
      </c>
      <c r="D179" s="31" t="s">
        <v>413</v>
      </c>
      <c r="E179" s="182" t="s">
        <v>229</v>
      </c>
      <c r="F179" s="182"/>
      <c r="G179" s="30" t="s">
        <v>49</v>
      </c>
      <c r="H179" s="29">
        <v>1.05</v>
      </c>
      <c r="I179" s="28" t="s">
        <v>412</v>
      </c>
      <c r="J179" s="34" t="s">
        <v>411</v>
      </c>
    </row>
    <row r="180" spans="1:10" ht="24" customHeight="1" x14ac:dyDescent="0.2">
      <c r="A180" s="20" t="s">
        <v>224</v>
      </c>
      <c r="B180" s="21" t="s">
        <v>535</v>
      </c>
      <c r="C180" s="20" t="s">
        <v>27</v>
      </c>
      <c r="D180" s="20" t="s">
        <v>534</v>
      </c>
      <c r="E180" s="180" t="s">
        <v>533</v>
      </c>
      <c r="F180" s="180"/>
      <c r="G180" s="19" t="s">
        <v>408</v>
      </c>
      <c r="H180" s="18">
        <v>0.34</v>
      </c>
      <c r="I180" s="17" t="s">
        <v>532</v>
      </c>
      <c r="J180" s="35" t="s">
        <v>531</v>
      </c>
    </row>
    <row r="181" spans="1:10" ht="24" customHeight="1" x14ac:dyDescent="0.2">
      <c r="A181" s="31" t="s">
        <v>232</v>
      </c>
      <c r="B181" s="32" t="s">
        <v>410</v>
      </c>
      <c r="C181" s="31" t="s">
        <v>27</v>
      </c>
      <c r="D181" s="31" t="s">
        <v>409</v>
      </c>
      <c r="E181" s="182" t="s">
        <v>243</v>
      </c>
      <c r="F181" s="182"/>
      <c r="G181" s="30" t="s">
        <v>408</v>
      </c>
      <c r="H181" s="29">
        <v>0.4</v>
      </c>
      <c r="I181" s="28" t="s">
        <v>407</v>
      </c>
      <c r="J181" s="34" t="s">
        <v>406</v>
      </c>
    </row>
    <row r="182" spans="1:10" ht="39.950000000000003" customHeight="1" x14ac:dyDescent="0.2">
      <c r="A182" s="185" t="s">
        <v>530</v>
      </c>
      <c r="B182" s="186"/>
      <c r="C182" s="186"/>
      <c r="D182" s="186"/>
      <c r="E182" s="186"/>
      <c r="F182" s="186"/>
      <c r="G182" s="186"/>
      <c r="H182" s="186"/>
      <c r="I182" s="186"/>
      <c r="J182" s="186"/>
    </row>
    <row r="183" spans="1:10" ht="15" customHeight="1" x14ac:dyDescent="0.2">
      <c r="A183" s="9" t="s">
        <v>9</v>
      </c>
      <c r="B183" s="8" t="s">
        <v>10</v>
      </c>
      <c r="C183" s="9" t="s">
        <v>11</v>
      </c>
      <c r="D183" s="9" t="s">
        <v>12</v>
      </c>
      <c r="E183" s="184" t="s">
        <v>226</v>
      </c>
      <c r="F183" s="186"/>
      <c r="G183" s="27" t="s">
        <v>13</v>
      </c>
      <c r="H183" s="8" t="s">
        <v>14</v>
      </c>
      <c r="I183" s="8" t="s">
        <v>15</v>
      </c>
      <c r="J183" s="8" t="s">
        <v>17</v>
      </c>
    </row>
    <row r="184" spans="1:10" ht="24" customHeight="1" x14ac:dyDescent="0.2">
      <c r="A184" s="31" t="s">
        <v>232</v>
      </c>
      <c r="B184" s="32" t="s">
        <v>529</v>
      </c>
      <c r="C184" s="31" t="s">
        <v>27</v>
      </c>
      <c r="D184" s="31" t="s">
        <v>528</v>
      </c>
      <c r="E184" s="182" t="s">
        <v>229</v>
      </c>
      <c r="F184" s="182"/>
      <c r="G184" s="30" t="s">
        <v>119</v>
      </c>
      <c r="H184" s="29">
        <v>7.8182399999999999E-2</v>
      </c>
      <c r="I184" s="28" t="s">
        <v>527</v>
      </c>
      <c r="J184" s="34" t="s">
        <v>526</v>
      </c>
    </row>
    <row r="185" spans="1:10" ht="24" customHeight="1" x14ac:dyDescent="0.2">
      <c r="A185" s="31" t="s">
        <v>232</v>
      </c>
      <c r="B185" s="32" t="s">
        <v>525</v>
      </c>
      <c r="C185" s="31" t="s">
        <v>27</v>
      </c>
      <c r="D185" s="31" t="s">
        <v>524</v>
      </c>
      <c r="E185" s="182" t="s">
        <v>229</v>
      </c>
      <c r="F185" s="182"/>
      <c r="G185" s="30" t="s">
        <v>119</v>
      </c>
      <c r="H185" s="29">
        <v>1.6000000000000001E-4</v>
      </c>
      <c r="I185" s="28" t="s">
        <v>523</v>
      </c>
      <c r="J185" s="34" t="s">
        <v>415</v>
      </c>
    </row>
    <row r="186" spans="1:10" ht="24" customHeight="1" x14ac:dyDescent="0.2">
      <c r="A186" s="31" t="s">
        <v>232</v>
      </c>
      <c r="B186" s="32" t="s">
        <v>522</v>
      </c>
      <c r="C186" s="31" t="s">
        <v>27</v>
      </c>
      <c r="D186" s="31" t="s">
        <v>521</v>
      </c>
      <c r="E186" s="182" t="s">
        <v>229</v>
      </c>
      <c r="F186" s="182"/>
      <c r="G186" s="30" t="s">
        <v>471</v>
      </c>
      <c r="H186" s="29">
        <v>1.7664E-3</v>
      </c>
      <c r="I186" s="28" t="s">
        <v>520</v>
      </c>
      <c r="J186" s="34" t="s">
        <v>474</v>
      </c>
    </row>
    <row r="187" spans="1:10" ht="24" customHeight="1" x14ac:dyDescent="0.2">
      <c r="A187" s="31" t="s">
        <v>232</v>
      </c>
      <c r="B187" s="32" t="s">
        <v>519</v>
      </c>
      <c r="C187" s="31" t="s">
        <v>27</v>
      </c>
      <c r="D187" s="31" t="s">
        <v>518</v>
      </c>
      <c r="E187" s="182" t="s">
        <v>229</v>
      </c>
      <c r="F187" s="182"/>
      <c r="G187" s="30" t="s">
        <v>517</v>
      </c>
      <c r="H187" s="29">
        <v>2.7999999999999998E-4</v>
      </c>
      <c r="I187" s="28" t="s">
        <v>516</v>
      </c>
      <c r="J187" s="34" t="s">
        <v>415</v>
      </c>
    </row>
    <row r="188" spans="1:10" ht="24" customHeight="1" x14ac:dyDescent="0.2">
      <c r="A188" s="31" t="s">
        <v>232</v>
      </c>
      <c r="B188" s="32" t="s">
        <v>515</v>
      </c>
      <c r="C188" s="31" t="s">
        <v>27</v>
      </c>
      <c r="D188" s="31" t="s">
        <v>514</v>
      </c>
      <c r="E188" s="182" t="s">
        <v>229</v>
      </c>
      <c r="F188" s="182"/>
      <c r="G188" s="30" t="s">
        <v>119</v>
      </c>
      <c r="H188" s="29">
        <v>8.0000000000000007E-5</v>
      </c>
      <c r="I188" s="28" t="s">
        <v>513</v>
      </c>
      <c r="J188" s="34" t="s">
        <v>415</v>
      </c>
    </row>
    <row r="189" spans="1:10" ht="26.1" customHeight="1" x14ac:dyDescent="0.2">
      <c r="A189" s="31" t="s">
        <v>232</v>
      </c>
      <c r="B189" s="32" t="s">
        <v>512</v>
      </c>
      <c r="C189" s="31" t="s">
        <v>27</v>
      </c>
      <c r="D189" s="31" t="s">
        <v>511</v>
      </c>
      <c r="E189" s="182" t="s">
        <v>459</v>
      </c>
      <c r="F189" s="182"/>
      <c r="G189" s="30" t="s">
        <v>119</v>
      </c>
      <c r="H189" s="29">
        <v>7.8182399999999999E-2</v>
      </c>
      <c r="I189" s="28" t="s">
        <v>324</v>
      </c>
      <c r="J189" s="34" t="s">
        <v>510</v>
      </c>
    </row>
    <row r="190" spans="1:10" ht="24" customHeight="1" x14ac:dyDescent="0.2">
      <c r="A190" s="31" t="s">
        <v>232</v>
      </c>
      <c r="B190" s="32" t="s">
        <v>509</v>
      </c>
      <c r="C190" s="31" t="s">
        <v>27</v>
      </c>
      <c r="D190" s="31" t="s">
        <v>508</v>
      </c>
      <c r="E190" s="182" t="s">
        <v>229</v>
      </c>
      <c r="F190" s="182"/>
      <c r="G190" s="30" t="s">
        <v>507</v>
      </c>
      <c r="H190" s="29">
        <v>6.1439999999999997E-4</v>
      </c>
      <c r="I190" s="28" t="s">
        <v>506</v>
      </c>
      <c r="J190" s="34" t="s">
        <v>415</v>
      </c>
    </row>
    <row r="191" spans="1:10" ht="24" customHeight="1" x14ac:dyDescent="0.2">
      <c r="A191" s="31" t="s">
        <v>232</v>
      </c>
      <c r="B191" s="32" t="s">
        <v>505</v>
      </c>
      <c r="C191" s="31" t="s">
        <v>27</v>
      </c>
      <c r="D191" s="31" t="s">
        <v>504</v>
      </c>
      <c r="E191" s="182" t="s">
        <v>229</v>
      </c>
      <c r="F191" s="182"/>
      <c r="G191" s="30" t="s">
        <v>119</v>
      </c>
      <c r="H191" s="29">
        <v>4.0000000000000003E-5</v>
      </c>
      <c r="I191" s="28" t="s">
        <v>503</v>
      </c>
      <c r="J191" s="34" t="s">
        <v>415</v>
      </c>
    </row>
    <row r="192" spans="1:10" ht="24" customHeight="1" x14ac:dyDescent="0.2">
      <c r="A192" s="31" t="s">
        <v>232</v>
      </c>
      <c r="B192" s="32" t="s">
        <v>502</v>
      </c>
      <c r="C192" s="31" t="s">
        <v>27</v>
      </c>
      <c r="D192" s="31" t="s">
        <v>501</v>
      </c>
      <c r="E192" s="182" t="s">
        <v>459</v>
      </c>
      <c r="F192" s="182"/>
      <c r="G192" s="30" t="s">
        <v>500</v>
      </c>
      <c r="H192" s="29">
        <v>3.0719999999999999E-4</v>
      </c>
      <c r="I192" s="28" t="s">
        <v>499</v>
      </c>
      <c r="J192" s="34" t="s">
        <v>498</v>
      </c>
    </row>
    <row r="193" spans="1:10" ht="24" customHeight="1" x14ac:dyDescent="0.2">
      <c r="A193" s="31" t="s">
        <v>232</v>
      </c>
      <c r="B193" s="32" t="s">
        <v>497</v>
      </c>
      <c r="C193" s="31" t="s">
        <v>27</v>
      </c>
      <c r="D193" s="31" t="s">
        <v>496</v>
      </c>
      <c r="E193" s="182" t="s">
        <v>229</v>
      </c>
      <c r="F193" s="182"/>
      <c r="G193" s="30" t="s">
        <v>119</v>
      </c>
      <c r="H193" s="29">
        <v>2.7999999999999998E-4</v>
      </c>
      <c r="I193" s="28" t="s">
        <v>495</v>
      </c>
      <c r="J193" s="34" t="s">
        <v>415</v>
      </c>
    </row>
    <row r="194" spans="1:10" ht="24" customHeight="1" x14ac:dyDescent="0.2">
      <c r="A194" s="31" t="s">
        <v>232</v>
      </c>
      <c r="B194" s="32" t="s">
        <v>494</v>
      </c>
      <c r="C194" s="31" t="s">
        <v>27</v>
      </c>
      <c r="D194" s="31" t="s">
        <v>493</v>
      </c>
      <c r="E194" s="182" t="s">
        <v>229</v>
      </c>
      <c r="F194" s="182"/>
      <c r="G194" s="30" t="s">
        <v>119</v>
      </c>
      <c r="H194" s="29">
        <v>4.0000000000000003E-5</v>
      </c>
      <c r="I194" s="28" t="s">
        <v>492</v>
      </c>
      <c r="J194" s="34" t="s">
        <v>422</v>
      </c>
    </row>
    <row r="195" spans="1:10" ht="24" customHeight="1" x14ac:dyDescent="0.2">
      <c r="A195" s="31" t="s">
        <v>232</v>
      </c>
      <c r="B195" s="32" t="s">
        <v>491</v>
      </c>
      <c r="C195" s="31" t="s">
        <v>27</v>
      </c>
      <c r="D195" s="31" t="s">
        <v>490</v>
      </c>
      <c r="E195" s="182" t="s">
        <v>229</v>
      </c>
      <c r="F195" s="182"/>
      <c r="G195" s="30" t="s">
        <v>119</v>
      </c>
      <c r="H195" s="29">
        <v>6.0788799999999997E-2</v>
      </c>
      <c r="I195" s="28" t="s">
        <v>489</v>
      </c>
      <c r="J195" s="34" t="s">
        <v>488</v>
      </c>
    </row>
    <row r="196" spans="1:10" ht="24" customHeight="1" x14ac:dyDescent="0.2">
      <c r="A196" s="31" t="s">
        <v>232</v>
      </c>
      <c r="B196" s="32" t="s">
        <v>487</v>
      </c>
      <c r="C196" s="31" t="s">
        <v>27</v>
      </c>
      <c r="D196" s="31" t="s">
        <v>486</v>
      </c>
      <c r="E196" s="182" t="s">
        <v>229</v>
      </c>
      <c r="F196" s="182"/>
      <c r="G196" s="30" t="s">
        <v>119</v>
      </c>
      <c r="H196" s="29">
        <v>1.152E-3</v>
      </c>
      <c r="I196" s="28" t="s">
        <v>485</v>
      </c>
      <c r="J196" s="34" t="s">
        <v>484</v>
      </c>
    </row>
    <row r="197" spans="1:10" ht="26.1" customHeight="1" x14ac:dyDescent="0.2">
      <c r="A197" s="31" t="s">
        <v>232</v>
      </c>
      <c r="B197" s="32" t="s">
        <v>483</v>
      </c>
      <c r="C197" s="31" t="s">
        <v>27</v>
      </c>
      <c r="D197" s="31" t="s">
        <v>482</v>
      </c>
      <c r="E197" s="182" t="s">
        <v>229</v>
      </c>
      <c r="F197" s="182"/>
      <c r="G197" s="30" t="s">
        <v>119</v>
      </c>
      <c r="H197" s="29">
        <v>4.6079999999999998E-4</v>
      </c>
      <c r="I197" s="28" t="s">
        <v>481</v>
      </c>
      <c r="J197" s="34" t="s">
        <v>415</v>
      </c>
    </row>
    <row r="198" spans="1:10" ht="24" customHeight="1" x14ac:dyDescent="0.2">
      <c r="A198" s="31" t="s">
        <v>232</v>
      </c>
      <c r="B198" s="32" t="s">
        <v>480</v>
      </c>
      <c r="C198" s="31" t="s">
        <v>27</v>
      </c>
      <c r="D198" s="31" t="s">
        <v>479</v>
      </c>
      <c r="E198" s="182" t="s">
        <v>229</v>
      </c>
      <c r="F198" s="182"/>
      <c r="G198" s="30" t="s">
        <v>119</v>
      </c>
      <c r="H198" s="29">
        <v>4.0000000000000003E-5</v>
      </c>
      <c r="I198" s="28" t="s">
        <v>478</v>
      </c>
      <c r="J198" s="34" t="s">
        <v>415</v>
      </c>
    </row>
    <row r="199" spans="1:10" ht="24" customHeight="1" x14ac:dyDescent="0.2">
      <c r="A199" s="31" t="s">
        <v>232</v>
      </c>
      <c r="B199" s="32" t="s">
        <v>477</v>
      </c>
      <c r="C199" s="31" t="s">
        <v>27</v>
      </c>
      <c r="D199" s="31" t="s">
        <v>476</v>
      </c>
      <c r="E199" s="182" t="s">
        <v>229</v>
      </c>
      <c r="F199" s="182"/>
      <c r="G199" s="30" t="s">
        <v>119</v>
      </c>
      <c r="H199" s="29">
        <v>1.3824E-3</v>
      </c>
      <c r="I199" s="28" t="s">
        <v>475</v>
      </c>
      <c r="J199" s="34" t="s">
        <v>474</v>
      </c>
    </row>
    <row r="200" spans="1:10" ht="26.1" customHeight="1" x14ac:dyDescent="0.2">
      <c r="A200" s="31" t="s">
        <v>232</v>
      </c>
      <c r="B200" s="32" t="s">
        <v>473</v>
      </c>
      <c r="C200" s="31" t="s">
        <v>27</v>
      </c>
      <c r="D200" s="31" t="s">
        <v>472</v>
      </c>
      <c r="E200" s="182" t="s">
        <v>229</v>
      </c>
      <c r="F200" s="182"/>
      <c r="G200" s="30" t="s">
        <v>471</v>
      </c>
      <c r="H200" s="29">
        <v>6.1439999999999997E-4</v>
      </c>
      <c r="I200" s="28" t="s">
        <v>470</v>
      </c>
      <c r="J200" s="34" t="s">
        <v>469</v>
      </c>
    </row>
    <row r="201" spans="1:10" ht="26.1" customHeight="1" x14ac:dyDescent="0.2">
      <c r="A201" s="31" t="s">
        <v>232</v>
      </c>
      <c r="B201" s="32" t="s">
        <v>468</v>
      </c>
      <c r="C201" s="31" t="s">
        <v>27</v>
      </c>
      <c r="D201" s="31" t="s">
        <v>467</v>
      </c>
      <c r="E201" s="182" t="s">
        <v>229</v>
      </c>
      <c r="F201" s="182"/>
      <c r="G201" s="30" t="s">
        <v>119</v>
      </c>
      <c r="H201" s="29">
        <v>2.0000000000000001E-4</v>
      </c>
      <c r="I201" s="28" t="s">
        <v>466</v>
      </c>
      <c r="J201" s="34" t="s">
        <v>415</v>
      </c>
    </row>
    <row r="202" spans="1:10" ht="24" customHeight="1" x14ac:dyDescent="0.2">
      <c r="A202" s="31" t="s">
        <v>232</v>
      </c>
      <c r="B202" s="32" t="s">
        <v>465</v>
      </c>
      <c r="C202" s="31" t="s">
        <v>27</v>
      </c>
      <c r="D202" s="31" t="s">
        <v>464</v>
      </c>
      <c r="E202" s="182" t="s">
        <v>229</v>
      </c>
      <c r="F202" s="182"/>
      <c r="G202" s="30" t="s">
        <v>119</v>
      </c>
      <c r="H202" s="29">
        <v>3.4559999999999999E-3</v>
      </c>
      <c r="I202" s="28" t="s">
        <v>463</v>
      </c>
      <c r="J202" s="34" t="s">
        <v>462</v>
      </c>
    </row>
    <row r="203" spans="1:10" ht="24" customHeight="1" x14ac:dyDescent="0.2">
      <c r="A203" s="31" t="s">
        <v>232</v>
      </c>
      <c r="B203" s="32" t="s">
        <v>461</v>
      </c>
      <c r="C203" s="31" t="s">
        <v>27</v>
      </c>
      <c r="D203" s="31" t="s">
        <v>460</v>
      </c>
      <c r="E203" s="182" t="s">
        <v>459</v>
      </c>
      <c r="F203" s="182"/>
      <c r="G203" s="30" t="s">
        <v>119</v>
      </c>
      <c r="H203" s="29">
        <v>3.4559999999999999E-3</v>
      </c>
      <c r="I203" s="28" t="s">
        <v>458</v>
      </c>
      <c r="J203" s="34" t="s">
        <v>457</v>
      </c>
    </row>
    <row r="204" spans="1:10" ht="26.1" customHeight="1" x14ac:dyDescent="0.2">
      <c r="A204" s="31" t="s">
        <v>232</v>
      </c>
      <c r="B204" s="32" t="s">
        <v>456</v>
      </c>
      <c r="C204" s="31" t="s">
        <v>27</v>
      </c>
      <c r="D204" s="31" t="s">
        <v>455</v>
      </c>
      <c r="E204" s="182" t="s">
        <v>229</v>
      </c>
      <c r="F204" s="182"/>
      <c r="G204" s="30" t="s">
        <v>119</v>
      </c>
      <c r="H204" s="29">
        <v>1.5359999999999999E-4</v>
      </c>
      <c r="I204" s="28" t="s">
        <v>454</v>
      </c>
      <c r="J204" s="34" t="s">
        <v>415</v>
      </c>
    </row>
    <row r="205" spans="1:10" ht="24" customHeight="1" x14ac:dyDescent="0.2">
      <c r="A205" s="31" t="s">
        <v>232</v>
      </c>
      <c r="B205" s="32" t="s">
        <v>453</v>
      </c>
      <c r="C205" s="31" t="s">
        <v>27</v>
      </c>
      <c r="D205" s="31" t="s">
        <v>452</v>
      </c>
      <c r="E205" s="182" t="s">
        <v>229</v>
      </c>
      <c r="F205" s="182"/>
      <c r="G205" s="30" t="s">
        <v>119</v>
      </c>
      <c r="H205" s="29">
        <v>3.4559999999999999E-3</v>
      </c>
      <c r="I205" s="28" t="s">
        <v>451</v>
      </c>
      <c r="J205" s="34" t="s">
        <v>422</v>
      </c>
    </row>
    <row r="206" spans="1:10" ht="24" customHeight="1" x14ac:dyDescent="0.2">
      <c r="A206" s="31" t="s">
        <v>232</v>
      </c>
      <c r="B206" s="32" t="s">
        <v>450</v>
      </c>
      <c r="C206" s="31" t="s">
        <v>27</v>
      </c>
      <c r="D206" s="31" t="s">
        <v>449</v>
      </c>
      <c r="E206" s="182" t="s">
        <v>229</v>
      </c>
      <c r="F206" s="182"/>
      <c r="G206" s="30" t="s">
        <v>119</v>
      </c>
      <c r="H206" s="29">
        <v>1.6000000000000001E-4</v>
      </c>
      <c r="I206" s="28" t="s">
        <v>448</v>
      </c>
      <c r="J206" s="34" t="s">
        <v>415</v>
      </c>
    </row>
    <row r="207" spans="1:10" ht="24" customHeight="1" x14ac:dyDescent="0.2">
      <c r="A207" s="31" t="s">
        <v>232</v>
      </c>
      <c r="B207" s="32" t="s">
        <v>447</v>
      </c>
      <c r="C207" s="31" t="s">
        <v>27</v>
      </c>
      <c r="D207" s="31" t="s">
        <v>446</v>
      </c>
      <c r="E207" s="182" t="s">
        <v>229</v>
      </c>
      <c r="F207" s="182"/>
      <c r="G207" s="30" t="s">
        <v>119</v>
      </c>
      <c r="H207" s="29">
        <v>8.0000000000000007E-5</v>
      </c>
      <c r="I207" s="28" t="s">
        <v>445</v>
      </c>
      <c r="J207" s="34" t="s">
        <v>415</v>
      </c>
    </row>
    <row r="208" spans="1:10" ht="24" customHeight="1" x14ac:dyDescent="0.2">
      <c r="A208" s="31" t="s">
        <v>232</v>
      </c>
      <c r="B208" s="32" t="s">
        <v>444</v>
      </c>
      <c r="C208" s="31" t="s">
        <v>27</v>
      </c>
      <c r="D208" s="31" t="s">
        <v>443</v>
      </c>
      <c r="E208" s="182" t="s">
        <v>229</v>
      </c>
      <c r="F208" s="182"/>
      <c r="G208" s="30" t="s">
        <v>119</v>
      </c>
      <c r="H208" s="29">
        <v>8.0000000000000007E-5</v>
      </c>
      <c r="I208" s="28" t="s">
        <v>442</v>
      </c>
      <c r="J208" s="34" t="s">
        <v>415</v>
      </c>
    </row>
    <row r="209" spans="1:11" ht="26.1" customHeight="1" x14ac:dyDescent="0.2">
      <c r="A209" s="31" t="s">
        <v>232</v>
      </c>
      <c r="B209" s="32" t="s">
        <v>441</v>
      </c>
      <c r="C209" s="31" t="s">
        <v>27</v>
      </c>
      <c r="D209" s="31" t="s">
        <v>440</v>
      </c>
      <c r="E209" s="182" t="s">
        <v>229</v>
      </c>
      <c r="F209" s="182"/>
      <c r="G209" s="30" t="s">
        <v>431</v>
      </c>
      <c r="H209" s="29">
        <v>0.66</v>
      </c>
      <c r="I209" s="28" t="s">
        <v>439</v>
      </c>
      <c r="J209" s="34" t="s">
        <v>438</v>
      </c>
    </row>
    <row r="210" spans="1:11" ht="24" customHeight="1" x14ac:dyDescent="0.2">
      <c r="A210" s="31" t="s">
        <v>232</v>
      </c>
      <c r="B210" s="32" t="s">
        <v>437</v>
      </c>
      <c r="C210" s="31" t="s">
        <v>27</v>
      </c>
      <c r="D210" s="31" t="s">
        <v>436</v>
      </c>
      <c r="E210" s="182" t="s">
        <v>243</v>
      </c>
      <c r="F210" s="182"/>
      <c r="G210" s="30" t="s">
        <v>408</v>
      </c>
      <c r="H210" s="29">
        <v>0.36799999999999999</v>
      </c>
      <c r="I210" s="28" t="s">
        <v>435</v>
      </c>
      <c r="J210" s="34" t="s">
        <v>434</v>
      </c>
    </row>
    <row r="211" spans="1:11" ht="26.1" customHeight="1" x14ac:dyDescent="0.2">
      <c r="A211" s="31" t="s">
        <v>232</v>
      </c>
      <c r="B211" s="32" t="s">
        <v>433</v>
      </c>
      <c r="C211" s="31" t="s">
        <v>27</v>
      </c>
      <c r="D211" s="31" t="s">
        <v>432</v>
      </c>
      <c r="E211" s="182" t="s">
        <v>229</v>
      </c>
      <c r="F211" s="182"/>
      <c r="G211" s="30" t="s">
        <v>431</v>
      </c>
      <c r="H211" s="29">
        <v>3.36</v>
      </c>
      <c r="I211" s="28" t="s">
        <v>430</v>
      </c>
      <c r="J211" s="34" t="s">
        <v>429</v>
      </c>
    </row>
    <row r="212" spans="1:11" ht="24" customHeight="1" x14ac:dyDescent="0.2">
      <c r="A212" s="31" t="s">
        <v>232</v>
      </c>
      <c r="B212" s="32" t="s">
        <v>428</v>
      </c>
      <c r="C212" s="31" t="s">
        <v>27</v>
      </c>
      <c r="D212" s="31" t="s">
        <v>427</v>
      </c>
      <c r="E212" s="182" t="s">
        <v>229</v>
      </c>
      <c r="F212" s="182"/>
      <c r="G212" s="30" t="s">
        <v>119</v>
      </c>
      <c r="H212" s="29">
        <v>1.104E-4</v>
      </c>
      <c r="I212" s="28" t="s">
        <v>426</v>
      </c>
      <c r="J212" s="34" t="s">
        <v>415</v>
      </c>
    </row>
    <row r="213" spans="1:11" ht="26.1" customHeight="1" x14ac:dyDescent="0.2">
      <c r="A213" s="31" t="s">
        <v>232</v>
      </c>
      <c r="B213" s="32" t="s">
        <v>425</v>
      </c>
      <c r="C213" s="31" t="s">
        <v>27</v>
      </c>
      <c r="D213" s="31" t="s">
        <v>424</v>
      </c>
      <c r="E213" s="182" t="s">
        <v>229</v>
      </c>
      <c r="F213" s="182"/>
      <c r="G213" s="30" t="s">
        <v>119</v>
      </c>
      <c r="H213" s="29">
        <v>7.36E-5</v>
      </c>
      <c r="I213" s="28" t="s">
        <v>423</v>
      </c>
      <c r="J213" s="34" t="s">
        <v>422</v>
      </c>
    </row>
    <row r="214" spans="1:11" ht="24" customHeight="1" x14ac:dyDescent="0.2">
      <c r="A214" s="31" t="s">
        <v>232</v>
      </c>
      <c r="B214" s="32" t="s">
        <v>421</v>
      </c>
      <c r="C214" s="31" t="s">
        <v>27</v>
      </c>
      <c r="D214" s="31" t="s">
        <v>420</v>
      </c>
      <c r="E214" s="182" t="s">
        <v>229</v>
      </c>
      <c r="F214" s="182"/>
      <c r="G214" s="30" t="s">
        <v>119</v>
      </c>
      <c r="H214" s="29">
        <v>3.68E-5</v>
      </c>
      <c r="I214" s="28" t="s">
        <v>419</v>
      </c>
      <c r="J214" s="34" t="s">
        <v>415</v>
      </c>
    </row>
    <row r="215" spans="1:11" ht="24" customHeight="1" x14ac:dyDescent="0.2">
      <c r="A215" s="31" t="s">
        <v>232</v>
      </c>
      <c r="B215" s="32" t="s">
        <v>418</v>
      </c>
      <c r="C215" s="31" t="s">
        <v>27</v>
      </c>
      <c r="D215" s="31" t="s">
        <v>417</v>
      </c>
      <c r="E215" s="182" t="s">
        <v>229</v>
      </c>
      <c r="F215" s="182"/>
      <c r="G215" s="30" t="s">
        <v>119</v>
      </c>
      <c r="H215" s="29">
        <v>7.36E-5</v>
      </c>
      <c r="I215" s="28" t="s">
        <v>416</v>
      </c>
      <c r="J215" s="34" t="s">
        <v>415</v>
      </c>
    </row>
    <row r="216" spans="1:11" ht="26.1" customHeight="1" x14ac:dyDescent="0.2">
      <c r="A216" s="31" t="s">
        <v>232</v>
      </c>
      <c r="B216" s="32" t="s">
        <v>414</v>
      </c>
      <c r="C216" s="31" t="s">
        <v>27</v>
      </c>
      <c r="D216" s="31" t="s">
        <v>413</v>
      </c>
      <c r="E216" s="182" t="s">
        <v>229</v>
      </c>
      <c r="F216" s="182"/>
      <c r="G216" s="30" t="s">
        <v>49</v>
      </c>
      <c r="H216" s="29">
        <v>1.05</v>
      </c>
      <c r="I216" s="28" t="s">
        <v>412</v>
      </c>
      <c r="J216" s="34" t="s">
        <v>411</v>
      </c>
    </row>
    <row r="217" spans="1:11" ht="24" customHeight="1" x14ac:dyDescent="0.2">
      <c r="A217" s="31" t="s">
        <v>232</v>
      </c>
      <c r="B217" s="32" t="s">
        <v>410</v>
      </c>
      <c r="C217" s="31" t="s">
        <v>27</v>
      </c>
      <c r="D217" s="31" t="s">
        <v>409</v>
      </c>
      <c r="E217" s="182" t="s">
        <v>243</v>
      </c>
      <c r="F217" s="182"/>
      <c r="G217" s="30" t="s">
        <v>408</v>
      </c>
      <c r="H217" s="29">
        <v>0.4</v>
      </c>
      <c r="I217" s="28" t="s">
        <v>407</v>
      </c>
      <c r="J217" s="34" t="s">
        <v>406</v>
      </c>
    </row>
    <row r="218" spans="1:11" x14ac:dyDescent="0.2">
      <c r="A218" s="16"/>
      <c r="B218" s="16"/>
      <c r="C218" s="16"/>
      <c r="D218" s="16"/>
      <c r="E218" s="16" t="s">
        <v>214</v>
      </c>
      <c r="F218" s="15">
        <v>12.96</v>
      </c>
      <c r="G218" s="16" t="s">
        <v>213</v>
      </c>
      <c r="H218" s="15">
        <v>0</v>
      </c>
      <c r="I218" s="16" t="s">
        <v>212</v>
      </c>
      <c r="J218" s="15">
        <v>12.96</v>
      </c>
    </row>
    <row r="219" spans="1:11" x14ac:dyDescent="0.2">
      <c r="A219" s="16"/>
      <c r="B219" s="16"/>
      <c r="C219" s="16"/>
      <c r="D219" s="16"/>
      <c r="E219" s="16" t="s">
        <v>211</v>
      </c>
      <c r="F219" s="15">
        <v>24.3</v>
      </c>
      <c r="G219" s="16"/>
      <c r="H219" s="181" t="s">
        <v>210</v>
      </c>
      <c r="I219" s="181"/>
      <c r="J219" s="15">
        <v>121.5</v>
      </c>
    </row>
    <row r="220" spans="1:11" ht="50.1" customHeight="1" thickBot="1" x14ac:dyDescent="0.25">
      <c r="A220" s="4"/>
      <c r="B220" s="4"/>
      <c r="C220" s="4"/>
      <c r="D220" s="4"/>
      <c r="E220" s="4"/>
      <c r="F220" s="4"/>
      <c r="G220" s="4" t="s">
        <v>209</v>
      </c>
      <c r="H220" s="14" t="s">
        <v>405</v>
      </c>
      <c r="I220" s="4" t="s">
        <v>207</v>
      </c>
      <c r="J220" s="11">
        <v>15012.54</v>
      </c>
    </row>
    <row r="221" spans="1:11" ht="0.95" customHeight="1" thickTop="1" x14ac:dyDescent="0.2">
      <c r="A221" s="13"/>
      <c r="B221" s="13"/>
      <c r="C221" s="13"/>
      <c r="D221" s="13"/>
      <c r="E221" s="13"/>
      <c r="F221" s="13"/>
      <c r="G221" s="13"/>
      <c r="H221" s="13"/>
      <c r="I221" s="13"/>
      <c r="J221" s="13"/>
    </row>
    <row r="222" spans="1:11" ht="24" customHeight="1" x14ac:dyDescent="0.2">
      <c r="A222" s="7" t="s">
        <v>103</v>
      </c>
      <c r="B222" s="7"/>
      <c r="C222" s="7"/>
      <c r="D222" s="7" t="s">
        <v>104</v>
      </c>
      <c r="E222" s="7"/>
      <c r="F222" s="183"/>
      <c r="G222" s="183"/>
      <c r="H222" s="7"/>
      <c r="I222" s="6"/>
      <c r="J222" s="7"/>
      <c r="K222" s="33">
        <v>81453.5</v>
      </c>
    </row>
    <row r="223" spans="1:11" ht="18" customHeight="1" x14ac:dyDescent="0.2">
      <c r="A223" s="9" t="s">
        <v>105</v>
      </c>
      <c r="B223" s="8" t="s">
        <v>10</v>
      </c>
      <c r="C223" s="9" t="s">
        <v>11</v>
      </c>
      <c r="D223" s="9" t="s">
        <v>12</v>
      </c>
      <c r="E223" s="184" t="s">
        <v>226</v>
      </c>
      <c r="F223" s="184"/>
      <c r="G223" s="27" t="s">
        <v>13</v>
      </c>
      <c r="H223" s="8" t="s">
        <v>14</v>
      </c>
      <c r="I223" s="8" t="s">
        <v>225</v>
      </c>
      <c r="J223" s="8" t="s">
        <v>15</v>
      </c>
      <c r="K223" s="8" t="s">
        <v>17</v>
      </c>
    </row>
    <row r="224" spans="1:11" ht="39" customHeight="1" x14ac:dyDescent="0.2">
      <c r="A224" s="25" t="s">
        <v>224</v>
      </c>
      <c r="B224" s="26" t="s">
        <v>106</v>
      </c>
      <c r="C224" s="25" t="s">
        <v>32</v>
      </c>
      <c r="D224" s="25" t="s">
        <v>107</v>
      </c>
      <c r="E224" s="179" t="s">
        <v>404</v>
      </c>
      <c r="F224" s="179"/>
      <c r="G224" s="24" t="s">
        <v>68</v>
      </c>
      <c r="H224" s="23">
        <v>1</v>
      </c>
      <c r="I224" s="22"/>
      <c r="J224" s="22">
        <v>196.23</v>
      </c>
      <c r="K224" s="22">
        <v>196.23</v>
      </c>
    </row>
    <row r="225" spans="1:11" ht="24" customHeight="1" x14ac:dyDescent="0.2">
      <c r="A225" s="20" t="s">
        <v>219</v>
      </c>
      <c r="B225" s="21" t="s">
        <v>403</v>
      </c>
      <c r="C225" s="20" t="s">
        <v>32</v>
      </c>
      <c r="D225" s="20" t="s">
        <v>402</v>
      </c>
      <c r="E225" s="180" t="s">
        <v>234</v>
      </c>
      <c r="F225" s="180"/>
      <c r="G225" s="19" t="s">
        <v>233</v>
      </c>
      <c r="H225" s="18">
        <v>0.41899999999999998</v>
      </c>
      <c r="I225" s="18">
        <v>0</v>
      </c>
      <c r="J225" s="17">
        <v>28.75</v>
      </c>
      <c r="K225" s="17">
        <v>12.04</v>
      </c>
    </row>
    <row r="226" spans="1:11" ht="65.099999999999994" customHeight="1" x14ac:dyDescent="0.2">
      <c r="A226" s="20" t="s">
        <v>219</v>
      </c>
      <c r="B226" s="21" t="s">
        <v>401</v>
      </c>
      <c r="C226" s="20" t="s">
        <v>32</v>
      </c>
      <c r="D226" s="20" t="s">
        <v>400</v>
      </c>
      <c r="E226" s="180" t="s">
        <v>298</v>
      </c>
      <c r="F226" s="180"/>
      <c r="G226" s="19" t="s">
        <v>79</v>
      </c>
      <c r="H226" s="18">
        <v>6.0000000000000001E-3</v>
      </c>
      <c r="I226" s="18">
        <v>0</v>
      </c>
      <c r="J226" s="17">
        <v>552.41999999999996</v>
      </c>
      <c r="K226" s="17">
        <v>3.31</v>
      </c>
    </row>
    <row r="227" spans="1:11" ht="39" customHeight="1" x14ac:dyDescent="0.2">
      <c r="A227" s="20" t="s">
        <v>219</v>
      </c>
      <c r="B227" s="21" t="s">
        <v>399</v>
      </c>
      <c r="C227" s="20" t="s">
        <v>32</v>
      </c>
      <c r="D227" s="20" t="s">
        <v>398</v>
      </c>
      <c r="E227" s="180" t="s">
        <v>216</v>
      </c>
      <c r="F227" s="180"/>
      <c r="G227" s="19" t="s">
        <v>215</v>
      </c>
      <c r="H227" s="18">
        <v>2.1000000000000001E-2</v>
      </c>
      <c r="I227" s="18">
        <v>0</v>
      </c>
      <c r="J227" s="17">
        <v>30.62</v>
      </c>
      <c r="K227" s="17">
        <v>0.64</v>
      </c>
    </row>
    <row r="228" spans="1:11" ht="39" customHeight="1" x14ac:dyDescent="0.2">
      <c r="A228" s="20" t="s">
        <v>219</v>
      </c>
      <c r="B228" s="21" t="s">
        <v>397</v>
      </c>
      <c r="C228" s="20" t="s">
        <v>32</v>
      </c>
      <c r="D228" s="20" t="s">
        <v>396</v>
      </c>
      <c r="E228" s="180" t="s">
        <v>216</v>
      </c>
      <c r="F228" s="180"/>
      <c r="G228" s="19" t="s">
        <v>220</v>
      </c>
      <c r="H228" s="18">
        <v>0.39800000000000002</v>
      </c>
      <c r="I228" s="18">
        <v>0</v>
      </c>
      <c r="J228" s="17">
        <v>29.26</v>
      </c>
      <c r="K228" s="17">
        <v>11.64</v>
      </c>
    </row>
    <row r="229" spans="1:11" ht="24" customHeight="1" x14ac:dyDescent="0.2">
      <c r="A229" s="20" t="s">
        <v>219</v>
      </c>
      <c r="B229" s="21" t="s">
        <v>236</v>
      </c>
      <c r="C229" s="20" t="s">
        <v>32</v>
      </c>
      <c r="D229" s="20" t="s">
        <v>235</v>
      </c>
      <c r="E229" s="180" t="s">
        <v>234</v>
      </c>
      <c r="F229" s="180"/>
      <c r="G229" s="19" t="s">
        <v>233</v>
      </c>
      <c r="H229" s="18">
        <v>0.20899999999999999</v>
      </c>
      <c r="I229" s="18">
        <v>0</v>
      </c>
      <c r="J229" s="17">
        <v>23.32</v>
      </c>
      <c r="K229" s="17">
        <v>4.87</v>
      </c>
    </row>
    <row r="230" spans="1:11" ht="26.1" customHeight="1" x14ac:dyDescent="0.2">
      <c r="A230" s="31" t="s">
        <v>232</v>
      </c>
      <c r="B230" s="32" t="s">
        <v>395</v>
      </c>
      <c r="C230" s="31" t="s">
        <v>32</v>
      </c>
      <c r="D230" s="31" t="s">
        <v>394</v>
      </c>
      <c r="E230" s="182" t="s">
        <v>229</v>
      </c>
      <c r="F230" s="182"/>
      <c r="G230" s="30" t="s">
        <v>68</v>
      </c>
      <c r="H230" s="29">
        <v>1.04</v>
      </c>
      <c r="I230" s="29">
        <v>0</v>
      </c>
      <c r="J230" s="28">
        <v>157.44</v>
      </c>
      <c r="K230" s="28">
        <v>163.72999999999999</v>
      </c>
    </row>
    <row r="231" spans="1:11" ht="25.5" x14ac:dyDescent="0.2">
      <c r="A231" s="16"/>
      <c r="B231" s="16"/>
      <c r="C231" s="16"/>
      <c r="D231" s="16"/>
      <c r="E231" s="16"/>
      <c r="F231" s="16" t="s">
        <v>214</v>
      </c>
      <c r="G231" s="15">
        <v>21.23</v>
      </c>
      <c r="H231" s="16" t="s">
        <v>213</v>
      </c>
      <c r="I231" s="15">
        <v>0</v>
      </c>
      <c r="J231" s="16" t="s">
        <v>212</v>
      </c>
      <c r="K231" s="15">
        <v>21.23</v>
      </c>
    </row>
    <row r="232" spans="1:11" ht="25.5" x14ac:dyDescent="0.2">
      <c r="A232" s="16"/>
      <c r="B232" s="16"/>
      <c r="C232" s="16"/>
      <c r="D232" s="16"/>
      <c r="E232" s="16"/>
      <c r="F232" s="16" t="s">
        <v>211</v>
      </c>
      <c r="G232" s="15">
        <v>49.05</v>
      </c>
      <c r="H232" s="181"/>
      <c r="I232" s="181" t="s">
        <v>210</v>
      </c>
      <c r="J232" s="16"/>
      <c r="K232" s="15">
        <v>245.28</v>
      </c>
    </row>
    <row r="233" spans="1:11" ht="50.1" customHeight="1" thickBot="1" x14ac:dyDescent="0.25">
      <c r="A233" s="4"/>
      <c r="B233" s="4"/>
      <c r="C233" s="4"/>
      <c r="D233" s="4"/>
      <c r="E233" s="4"/>
      <c r="F233" s="4"/>
      <c r="G233" s="4"/>
      <c r="H233" s="4" t="s">
        <v>209</v>
      </c>
      <c r="I233" s="14" t="s">
        <v>393</v>
      </c>
      <c r="J233" s="4" t="s">
        <v>207</v>
      </c>
      <c r="K233" s="11">
        <v>12521.54</v>
      </c>
    </row>
    <row r="234" spans="1:11" ht="0.95" customHeight="1" thickTop="1" x14ac:dyDescent="0.2">
      <c r="A234" s="13"/>
      <c r="B234" s="13"/>
      <c r="C234" s="13"/>
      <c r="D234" s="13"/>
      <c r="E234" s="13"/>
      <c r="F234" s="13"/>
      <c r="G234" s="13"/>
      <c r="H234" s="13"/>
      <c r="I234" s="13"/>
      <c r="J234" s="13"/>
      <c r="K234" s="13"/>
    </row>
    <row r="235" spans="1:11" ht="18" customHeight="1" x14ac:dyDescent="0.2">
      <c r="A235" s="9" t="s">
        <v>108</v>
      </c>
      <c r="B235" s="8" t="s">
        <v>10</v>
      </c>
      <c r="C235" s="9" t="s">
        <v>11</v>
      </c>
      <c r="D235" s="9" t="s">
        <v>12</v>
      </c>
      <c r="E235" s="184" t="s">
        <v>226</v>
      </c>
      <c r="F235" s="184"/>
      <c r="G235" s="27" t="s">
        <v>13</v>
      </c>
      <c r="H235" s="8" t="s">
        <v>14</v>
      </c>
      <c r="I235" s="8" t="s">
        <v>225</v>
      </c>
      <c r="J235" s="8" t="s">
        <v>15</v>
      </c>
      <c r="K235" s="8" t="s">
        <v>17</v>
      </c>
    </row>
    <row r="236" spans="1:11" ht="90.95" customHeight="1" x14ac:dyDescent="0.2">
      <c r="A236" s="25" t="s">
        <v>224</v>
      </c>
      <c r="B236" s="26" t="s">
        <v>109</v>
      </c>
      <c r="C236" s="25" t="s">
        <v>32</v>
      </c>
      <c r="D236" s="25" t="s">
        <v>110</v>
      </c>
      <c r="E236" s="179" t="s">
        <v>392</v>
      </c>
      <c r="F236" s="179"/>
      <c r="G236" s="24" t="s">
        <v>49</v>
      </c>
      <c r="H236" s="23">
        <v>1</v>
      </c>
      <c r="I236" s="22"/>
      <c r="J236" s="22">
        <v>405.04</v>
      </c>
      <c r="K236" s="22">
        <v>405.04</v>
      </c>
    </row>
    <row r="237" spans="1:11" ht="24" customHeight="1" x14ac:dyDescent="0.2">
      <c r="A237" s="20" t="s">
        <v>219</v>
      </c>
      <c r="B237" s="21" t="s">
        <v>236</v>
      </c>
      <c r="C237" s="20" t="s">
        <v>32</v>
      </c>
      <c r="D237" s="20" t="s">
        <v>235</v>
      </c>
      <c r="E237" s="180" t="s">
        <v>234</v>
      </c>
      <c r="F237" s="180"/>
      <c r="G237" s="19" t="s">
        <v>233</v>
      </c>
      <c r="H237" s="18">
        <v>0.15593860000000001</v>
      </c>
      <c r="I237" s="18">
        <v>0</v>
      </c>
      <c r="J237" s="17">
        <v>23.32</v>
      </c>
      <c r="K237" s="17">
        <v>3.63</v>
      </c>
    </row>
    <row r="238" spans="1:11" ht="24" customHeight="1" x14ac:dyDescent="0.2">
      <c r="A238" s="20" t="s">
        <v>219</v>
      </c>
      <c r="B238" s="21" t="s">
        <v>309</v>
      </c>
      <c r="C238" s="20" t="s">
        <v>32</v>
      </c>
      <c r="D238" s="20" t="s">
        <v>308</v>
      </c>
      <c r="E238" s="180" t="s">
        <v>234</v>
      </c>
      <c r="F238" s="180"/>
      <c r="G238" s="19" t="s">
        <v>233</v>
      </c>
      <c r="H238" s="18">
        <v>0.31187730000000002</v>
      </c>
      <c r="I238" s="18">
        <v>0</v>
      </c>
      <c r="J238" s="17">
        <v>28.88</v>
      </c>
      <c r="K238" s="17">
        <v>9</v>
      </c>
    </row>
    <row r="239" spans="1:11" ht="24" customHeight="1" x14ac:dyDescent="0.2">
      <c r="A239" s="31" t="s">
        <v>232</v>
      </c>
      <c r="B239" s="32" t="s">
        <v>391</v>
      </c>
      <c r="C239" s="31" t="s">
        <v>32</v>
      </c>
      <c r="D239" s="31" t="s">
        <v>390</v>
      </c>
      <c r="E239" s="182" t="s">
        <v>229</v>
      </c>
      <c r="F239" s="182"/>
      <c r="G239" s="30" t="s">
        <v>123</v>
      </c>
      <c r="H239" s="29">
        <v>0.60107140000000003</v>
      </c>
      <c r="I239" s="29">
        <v>0</v>
      </c>
      <c r="J239" s="28">
        <v>25.29</v>
      </c>
      <c r="K239" s="28">
        <v>15.2</v>
      </c>
    </row>
    <row r="240" spans="1:11" ht="51.95" customHeight="1" x14ac:dyDescent="0.2">
      <c r="A240" s="31" t="s">
        <v>232</v>
      </c>
      <c r="B240" s="32" t="s">
        <v>389</v>
      </c>
      <c r="C240" s="31" t="s">
        <v>32</v>
      </c>
      <c r="D240" s="31" t="s">
        <v>388</v>
      </c>
      <c r="E240" s="182" t="s">
        <v>229</v>
      </c>
      <c r="F240" s="182"/>
      <c r="G240" s="30" t="s">
        <v>123</v>
      </c>
      <c r="H240" s="29">
        <v>0.55600000000000005</v>
      </c>
      <c r="I240" s="29">
        <v>0</v>
      </c>
      <c r="J240" s="28">
        <v>675.96</v>
      </c>
      <c r="K240" s="28">
        <v>375.83</v>
      </c>
    </row>
    <row r="241" spans="1:11" ht="39" customHeight="1" x14ac:dyDescent="0.2">
      <c r="A241" s="31" t="s">
        <v>232</v>
      </c>
      <c r="B241" s="32" t="s">
        <v>387</v>
      </c>
      <c r="C241" s="31" t="s">
        <v>32</v>
      </c>
      <c r="D241" s="31" t="s">
        <v>386</v>
      </c>
      <c r="E241" s="182" t="s">
        <v>229</v>
      </c>
      <c r="F241" s="182"/>
      <c r="G241" s="30" t="s">
        <v>123</v>
      </c>
      <c r="H241" s="29">
        <v>7.3</v>
      </c>
      <c r="I241" s="29">
        <v>0</v>
      </c>
      <c r="J241" s="28">
        <v>0.19</v>
      </c>
      <c r="K241" s="28">
        <v>1.38</v>
      </c>
    </row>
    <row r="242" spans="1:11" ht="25.5" x14ac:dyDescent="0.2">
      <c r="A242" s="16"/>
      <c r="B242" s="16"/>
      <c r="C242" s="16"/>
      <c r="D242" s="16"/>
      <c r="E242" s="16"/>
      <c r="F242" s="16" t="s">
        <v>214</v>
      </c>
      <c r="G242" s="15">
        <v>8.6999999999999993</v>
      </c>
      <c r="H242" s="16" t="s">
        <v>213</v>
      </c>
      <c r="I242" s="15">
        <v>0</v>
      </c>
      <c r="J242" s="16" t="s">
        <v>212</v>
      </c>
      <c r="K242" s="15">
        <v>8.6999999999999993</v>
      </c>
    </row>
    <row r="243" spans="1:11" ht="25.5" x14ac:dyDescent="0.2">
      <c r="A243" s="16"/>
      <c r="B243" s="16"/>
      <c r="C243" s="16"/>
      <c r="D243" s="16"/>
      <c r="E243" s="16"/>
      <c r="F243" s="16" t="s">
        <v>211</v>
      </c>
      <c r="G243" s="15">
        <v>101.26</v>
      </c>
      <c r="H243" s="181"/>
      <c r="I243" s="181" t="s">
        <v>210</v>
      </c>
      <c r="J243" s="16"/>
      <c r="K243" s="15">
        <v>506.3</v>
      </c>
    </row>
    <row r="244" spans="1:11" ht="50.1" customHeight="1" thickBot="1" x14ac:dyDescent="0.25">
      <c r="A244" s="4"/>
      <c r="B244" s="4"/>
      <c r="C244" s="4"/>
      <c r="D244" s="4"/>
      <c r="E244" s="4"/>
      <c r="F244" s="4"/>
      <c r="G244" s="4"/>
      <c r="H244" s="4" t="s">
        <v>209</v>
      </c>
      <c r="I244" s="14" t="s">
        <v>385</v>
      </c>
      <c r="J244" s="4" t="s">
        <v>207</v>
      </c>
      <c r="K244" s="11">
        <v>59429.49</v>
      </c>
    </row>
    <row r="245" spans="1:11" ht="0.95" customHeight="1" thickTop="1" x14ac:dyDescent="0.2">
      <c r="A245" s="13"/>
      <c r="B245" s="13"/>
      <c r="C245" s="13"/>
      <c r="D245" s="13"/>
      <c r="E245" s="13"/>
      <c r="F245" s="13"/>
      <c r="G245" s="13"/>
      <c r="H245" s="13"/>
      <c r="I245" s="13"/>
      <c r="J245" s="13"/>
      <c r="K245" s="13"/>
    </row>
    <row r="246" spans="1:11" ht="18" customHeight="1" x14ac:dyDescent="0.2">
      <c r="A246" s="9" t="s">
        <v>111</v>
      </c>
      <c r="B246" s="8" t="s">
        <v>10</v>
      </c>
      <c r="C246" s="9" t="s">
        <v>11</v>
      </c>
      <c r="D246" s="9" t="s">
        <v>12</v>
      </c>
      <c r="E246" s="184" t="s">
        <v>226</v>
      </c>
      <c r="F246" s="184"/>
      <c r="G246" s="27" t="s">
        <v>13</v>
      </c>
      <c r="H246" s="8" t="s">
        <v>14</v>
      </c>
      <c r="I246" s="8" t="s">
        <v>225</v>
      </c>
      <c r="J246" s="8" t="s">
        <v>15</v>
      </c>
      <c r="K246" s="8" t="s">
        <v>17</v>
      </c>
    </row>
    <row r="247" spans="1:11" ht="26.1" customHeight="1" x14ac:dyDescent="0.2">
      <c r="A247" s="25" t="s">
        <v>224</v>
      </c>
      <c r="B247" s="26" t="s">
        <v>112</v>
      </c>
      <c r="C247" s="25" t="s">
        <v>113</v>
      </c>
      <c r="D247" s="25" t="s">
        <v>114</v>
      </c>
      <c r="E247" s="179">
        <v>1805</v>
      </c>
      <c r="F247" s="179"/>
      <c r="G247" s="24" t="s">
        <v>49</v>
      </c>
      <c r="H247" s="23">
        <v>1</v>
      </c>
      <c r="I247" s="22"/>
      <c r="J247" s="22">
        <v>304.07</v>
      </c>
      <c r="K247" s="22">
        <v>304.07</v>
      </c>
    </row>
    <row r="248" spans="1:11" ht="24" customHeight="1" x14ac:dyDescent="0.2">
      <c r="A248" s="31" t="s">
        <v>232</v>
      </c>
      <c r="B248" s="32" t="s">
        <v>384</v>
      </c>
      <c r="C248" s="31" t="s">
        <v>113</v>
      </c>
      <c r="D248" s="31" t="s">
        <v>383</v>
      </c>
      <c r="E248" s="182" t="s">
        <v>229</v>
      </c>
      <c r="F248" s="182"/>
      <c r="G248" s="30" t="s">
        <v>119</v>
      </c>
      <c r="H248" s="29">
        <v>0.56820000000000004</v>
      </c>
      <c r="I248" s="29">
        <v>0</v>
      </c>
      <c r="J248" s="28">
        <v>10.36</v>
      </c>
      <c r="K248" s="28">
        <v>5.88</v>
      </c>
    </row>
    <row r="249" spans="1:11" ht="26.1" customHeight="1" x14ac:dyDescent="0.2">
      <c r="A249" s="31" t="s">
        <v>232</v>
      </c>
      <c r="B249" s="32" t="s">
        <v>382</v>
      </c>
      <c r="C249" s="31" t="s">
        <v>113</v>
      </c>
      <c r="D249" s="31" t="s">
        <v>381</v>
      </c>
      <c r="E249" s="182" t="s">
        <v>229</v>
      </c>
      <c r="F249" s="182"/>
      <c r="G249" s="30" t="s">
        <v>119</v>
      </c>
      <c r="H249" s="29">
        <v>5.9499999999999997E-2</v>
      </c>
      <c r="I249" s="29">
        <v>0</v>
      </c>
      <c r="J249" s="28">
        <v>14.64</v>
      </c>
      <c r="K249" s="28">
        <v>0.87</v>
      </c>
    </row>
    <row r="250" spans="1:11" ht="26.1" customHeight="1" x14ac:dyDescent="0.2">
      <c r="A250" s="31" t="s">
        <v>232</v>
      </c>
      <c r="B250" s="32" t="s">
        <v>380</v>
      </c>
      <c r="C250" s="31" t="s">
        <v>113</v>
      </c>
      <c r="D250" s="31" t="s">
        <v>379</v>
      </c>
      <c r="E250" s="182" t="s">
        <v>229</v>
      </c>
      <c r="F250" s="182"/>
      <c r="G250" s="30" t="s">
        <v>119</v>
      </c>
      <c r="H250" s="29">
        <v>0.56820000000000004</v>
      </c>
      <c r="I250" s="29">
        <v>0</v>
      </c>
      <c r="J250" s="28">
        <v>11.58</v>
      </c>
      <c r="K250" s="28">
        <v>6.57</v>
      </c>
    </row>
    <row r="251" spans="1:11" ht="24" customHeight="1" x14ac:dyDescent="0.2">
      <c r="A251" s="31" t="s">
        <v>232</v>
      </c>
      <c r="B251" s="32" t="s">
        <v>378</v>
      </c>
      <c r="C251" s="31" t="s">
        <v>113</v>
      </c>
      <c r="D251" s="31" t="s">
        <v>248</v>
      </c>
      <c r="E251" s="182" t="s">
        <v>243</v>
      </c>
      <c r="F251" s="182"/>
      <c r="G251" s="30" t="s">
        <v>233</v>
      </c>
      <c r="H251" s="29">
        <v>1.3187</v>
      </c>
      <c r="I251" s="29">
        <v>0</v>
      </c>
      <c r="J251" s="28">
        <v>23.41</v>
      </c>
      <c r="K251" s="28">
        <v>30.87</v>
      </c>
    </row>
    <row r="252" spans="1:11" ht="24" customHeight="1" x14ac:dyDescent="0.2">
      <c r="A252" s="31" t="s">
        <v>232</v>
      </c>
      <c r="B252" s="32" t="s">
        <v>377</v>
      </c>
      <c r="C252" s="31" t="s">
        <v>113</v>
      </c>
      <c r="D252" s="31" t="s">
        <v>244</v>
      </c>
      <c r="E252" s="182" t="s">
        <v>243</v>
      </c>
      <c r="F252" s="182"/>
      <c r="G252" s="30" t="s">
        <v>233</v>
      </c>
      <c r="H252" s="29">
        <v>1.2222999999999999</v>
      </c>
      <c r="I252" s="29">
        <v>0</v>
      </c>
      <c r="J252" s="28">
        <v>14.78</v>
      </c>
      <c r="K252" s="28">
        <v>18.059999999999999</v>
      </c>
    </row>
    <row r="253" spans="1:11" ht="24" customHeight="1" x14ac:dyDescent="0.2">
      <c r="A253" s="31" t="s">
        <v>232</v>
      </c>
      <c r="B253" s="32" t="s">
        <v>376</v>
      </c>
      <c r="C253" s="31" t="s">
        <v>113</v>
      </c>
      <c r="D253" s="31" t="s">
        <v>375</v>
      </c>
      <c r="E253" s="182" t="s">
        <v>229</v>
      </c>
      <c r="F253" s="182"/>
      <c r="G253" s="30" t="s">
        <v>119</v>
      </c>
      <c r="H253" s="29">
        <v>0.29759999999999998</v>
      </c>
      <c r="I253" s="29">
        <v>0</v>
      </c>
      <c r="J253" s="28">
        <v>3.11</v>
      </c>
      <c r="K253" s="28">
        <v>0.92</v>
      </c>
    </row>
    <row r="254" spans="1:11" ht="26.1" customHeight="1" x14ac:dyDescent="0.2">
      <c r="A254" s="31" t="s">
        <v>232</v>
      </c>
      <c r="B254" s="32" t="s">
        <v>374</v>
      </c>
      <c r="C254" s="31" t="s">
        <v>113</v>
      </c>
      <c r="D254" s="31" t="s">
        <v>373</v>
      </c>
      <c r="E254" s="182" t="s">
        <v>229</v>
      </c>
      <c r="F254" s="182"/>
      <c r="G254" s="30" t="s">
        <v>119</v>
      </c>
      <c r="H254" s="29">
        <v>0.14199999999999999</v>
      </c>
      <c r="I254" s="29">
        <v>0</v>
      </c>
      <c r="J254" s="28">
        <v>125.35</v>
      </c>
      <c r="K254" s="28">
        <v>17.79</v>
      </c>
    </row>
    <row r="255" spans="1:11" ht="24" customHeight="1" x14ac:dyDescent="0.2">
      <c r="A255" s="31" t="s">
        <v>232</v>
      </c>
      <c r="B255" s="32" t="s">
        <v>372</v>
      </c>
      <c r="C255" s="31" t="s">
        <v>113</v>
      </c>
      <c r="D255" s="31" t="s">
        <v>371</v>
      </c>
      <c r="E255" s="182" t="s">
        <v>229</v>
      </c>
      <c r="F255" s="182"/>
      <c r="G255" s="30" t="s">
        <v>356</v>
      </c>
      <c r="H255" s="29">
        <v>0.23810000000000001</v>
      </c>
      <c r="I255" s="29">
        <v>0</v>
      </c>
      <c r="J255" s="28">
        <v>32.700000000000003</v>
      </c>
      <c r="K255" s="28">
        <v>7.78</v>
      </c>
    </row>
    <row r="256" spans="1:11" ht="24" customHeight="1" x14ac:dyDescent="0.2">
      <c r="A256" s="31" t="s">
        <v>232</v>
      </c>
      <c r="B256" s="32" t="s">
        <v>370</v>
      </c>
      <c r="C256" s="31" t="s">
        <v>113</v>
      </c>
      <c r="D256" s="31" t="s">
        <v>369</v>
      </c>
      <c r="E256" s="182" t="s">
        <v>229</v>
      </c>
      <c r="F256" s="182"/>
      <c r="G256" s="30" t="s">
        <v>356</v>
      </c>
      <c r="H256" s="29">
        <v>14.9176</v>
      </c>
      <c r="I256" s="29">
        <v>0</v>
      </c>
      <c r="J256" s="28">
        <v>8.84</v>
      </c>
      <c r="K256" s="28">
        <v>131.87</v>
      </c>
    </row>
    <row r="257" spans="1:11" ht="24" customHeight="1" x14ac:dyDescent="0.2">
      <c r="A257" s="31" t="s">
        <v>232</v>
      </c>
      <c r="B257" s="32" t="s">
        <v>368</v>
      </c>
      <c r="C257" s="31" t="s">
        <v>113</v>
      </c>
      <c r="D257" s="31" t="s">
        <v>367</v>
      </c>
      <c r="E257" s="182" t="s">
        <v>229</v>
      </c>
      <c r="F257" s="182"/>
      <c r="G257" s="30" t="s">
        <v>119</v>
      </c>
      <c r="H257" s="29">
        <v>1</v>
      </c>
      <c r="I257" s="29">
        <v>0</v>
      </c>
      <c r="J257" s="28">
        <v>71.22</v>
      </c>
      <c r="K257" s="28">
        <v>71.22</v>
      </c>
    </row>
    <row r="258" spans="1:11" ht="24" customHeight="1" x14ac:dyDescent="0.2">
      <c r="A258" s="31" t="s">
        <v>232</v>
      </c>
      <c r="B258" s="32" t="s">
        <v>366</v>
      </c>
      <c r="C258" s="31" t="s">
        <v>113</v>
      </c>
      <c r="D258" s="31" t="s">
        <v>365</v>
      </c>
      <c r="E258" s="182" t="s">
        <v>229</v>
      </c>
      <c r="F258" s="182"/>
      <c r="G258" s="30" t="s">
        <v>356</v>
      </c>
      <c r="H258" s="29">
        <v>1.84E-2</v>
      </c>
      <c r="I258" s="29">
        <v>0</v>
      </c>
      <c r="J258" s="28">
        <v>25.9</v>
      </c>
      <c r="K258" s="28">
        <v>0.47</v>
      </c>
    </row>
    <row r="259" spans="1:11" ht="24" customHeight="1" x14ac:dyDescent="0.2">
      <c r="A259" s="31" t="s">
        <v>232</v>
      </c>
      <c r="B259" s="32" t="s">
        <v>364</v>
      </c>
      <c r="C259" s="31" t="s">
        <v>113</v>
      </c>
      <c r="D259" s="31" t="s">
        <v>363</v>
      </c>
      <c r="E259" s="182" t="s">
        <v>229</v>
      </c>
      <c r="F259" s="182"/>
      <c r="G259" s="30" t="s">
        <v>119</v>
      </c>
      <c r="H259" s="29">
        <v>5.8400000000000001E-2</v>
      </c>
      <c r="I259" s="29">
        <v>0</v>
      </c>
      <c r="J259" s="28">
        <v>11.8</v>
      </c>
      <c r="K259" s="28">
        <v>0.68</v>
      </c>
    </row>
    <row r="260" spans="1:11" ht="24" customHeight="1" x14ac:dyDescent="0.2">
      <c r="A260" s="31" t="s">
        <v>232</v>
      </c>
      <c r="B260" s="32" t="s">
        <v>362</v>
      </c>
      <c r="C260" s="31" t="s">
        <v>113</v>
      </c>
      <c r="D260" s="31" t="s">
        <v>361</v>
      </c>
      <c r="E260" s="182" t="s">
        <v>229</v>
      </c>
      <c r="F260" s="182"/>
      <c r="G260" s="30" t="s">
        <v>119</v>
      </c>
      <c r="H260" s="29">
        <v>0.56820000000000004</v>
      </c>
      <c r="I260" s="29">
        <v>0</v>
      </c>
      <c r="J260" s="28">
        <v>9.1999999999999993</v>
      </c>
      <c r="K260" s="28">
        <v>5.22</v>
      </c>
    </row>
    <row r="261" spans="1:11" ht="24" customHeight="1" x14ac:dyDescent="0.2">
      <c r="A261" s="31" t="s">
        <v>232</v>
      </c>
      <c r="B261" s="32" t="s">
        <v>360</v>
      </c>
      <c r="C261" s="31" t="s">
        <v>113</v>
      </c>
      <c r="D261" s="31" t="s">
        <v>359</v>
      </c>
      <c r="E261" s="182" t="s">
        <v>229</v>
      </c>
      <c r="F261" s="182"/>
      <c r="G261" s="30" t="s">
        <v>79</v>
      </c>
      <c r="H261" s="29">
        <v>1.43E-2</v>
      </c>
      <c r="I261" s="29">
        <v>0</v>
      </c>
      <c r="J261" s="28">
        <v>183.31</v>
      </c>
      <c r="K261" s="28">
        <v>2.62</v>
      </c>
    </row>
    <row r="262" spans="1:11" ht="24" customHeight="1" x14ac:dyDescent="0.2">
      <c r="A262" s="31" t="s">
        <v>232</v>
      </c>
      <c r="B262" s="32" t="s">
        <v>358</v>
      </c>
      <c r="C262" s="31" t="s">
        <v>113</v>
      </c>
      <c r="D262" s="31" t="s">
        <v>357</v>
      </c>
      <c r="E262" s="182" t="s">
        <v>229</v>
      </c>
      <c r="F262" s="182"/>
      <c r="G262" s="30" t="s">
        <v>356</v>
      </c>
      <c r="H262" s="29">
        <v>5</v>
      </c>
      <c r="I262" s="29">
        <v>0</v>
      </c>
      <c r="J262" s="28">
        <v>0.65</v>
      </c>
      <c r="K262" s="28">
        <v>3.25</v>
      </c>
    </row>
    <row r="263" spans="1:11" ht="25.5" x14ac:dyDescent="0.2">
      <c r="A263" s="16"/>
      <c r="B263" s="16"/>
      <c r="C263" s="16"/>
      <c r="D263" s="16"/>
      <c r="E263" s="16"/>
      <c r="F263" s="16" t="s">
        <v>214</v>
      </c>
      <c r="G263" s="15">
        <v>48.93</v>
      </c>
      <c r="H263" s="16" t="s">
        <v>213</v>
      </c>
      <c r="I263" s="15">
        <v>0</v>
      </c>
      <c r="J263" s="16" t="s">
        <v>212</v>
      </c>
      <c r="K263" s="15">
        <v>48.93</v>
      </c>
    </row>
    <row r="264" spans="1:11" ht="25.5" x14ac:dyDescent="0.2">
      <c r="A264" s="16"/>
      <c r="B264" s="16"/>
      <c r="C264" s="16"/>
      <c r="D264" s="16"/>
      <c r="E264" s="16"/>
      <c r="F264" s="16" t="s">
        <v>211</v>
      </c>
      <c r="G264" s="15">
        <v>76.010000000000005</v>
      </c>
      <c r="H264" s="181"/>
      <c r="I264" s="181" t="s">
        <v>210</v>
      </c>
      <c r="J264" s="16"/>
      <c r="K264" s="15">
        <v>380.08</v>
      </c>
    </row>
    <row r="265" spans="1:11" ht="50.1" customHeight="1" thickBot="1" x14ac:dyDescent="0.25">
      <c r="A265" s="4"/>
      <c r="B265" s="4"/>
      <c r="C265" s="4"/>
      <c r="D265" s="4"/>
      <c r="E265" s="4"/>
      <c r="F265" s="4"/>
      <c r="G265" s="4"/>
      <c r="H265" s="4" t="s">
        <v>209</v>
      </c>
      <c r="I265" s="14" t="s">
        <v>355</v>
      </c>
      <c r="J265" s="4" t="s">
        <v>207</v>
      </c>
      <c r="K265" s="11">
        <v>8950.8799999999992</v>
      </c>
    </row>
    <row r="266" spans="1:11" ht="0.95" customHeight="1" thickTop="1" x14ac:dyDescent="0.2">
      <c r="A266" s="13"/>
      <c r="B266" s="13"/>
      <c r="C266" s="13"/>
      <c r="D266" s="13"/>
      <c r="E266" s="13"/>
      <c r="F266" s="13"/>
      <c r="G266" s="13"/>
      <c r="H266" s="13"/>
      <c r="I266" s="13"/>
      <c r="J266" s="13"/>
      <c r="K266" s="13"/>
    </row>
    <row r="267" spans="1:11" ht="18" customHeight="1" x14ac:dyDescent="0.2">
      <c r="A267" s="9" t="s">
        <v>115</v>
      </c>
      <c r="B267" s="8" t="s">
        <v>10</v>
      </c>
      <c r="C267" s="9" t="s">
        <v>11</v>
      </c>
      <c r="D267" s="9" t="s">
        <v>12</v>
      </c>
      <c r="E267" s="184" t="s">
        <v>226</v>
      </c>
      <c r="F267" s="184"/>
      <c r="G267" s="27" t="s">
        <v>13</v>
      </c>
      <c r="H267" s="8" t="s">
        <v>14</v>
      </c>
      <c r="I267" s="8" t="s">
        <v>225</v>
      </c>
      <c r="J267" s="8" t="s">
        <v>15</v>
      </c>
      <c r="K267" s="8" t="s">
        <v>17</v>
      </c>
    </row>
    <row r="268" spans="1:11" ht="26.1" customHeight="1" x14ac:dyDescent="0.2">
      <c r="A268" s="25" t="s">
        <v>224</v>
      </c>
      <c r="B268" s="26" t="s">
        <v>116</v>
      </c>
      <c r="C268" s="25" t="s">
        <v>117</v>
      </c>
      <c r="D268" s="25" t="s">
        <v>118</v>
      </c>
      <c r="E268" s="179">
        <v>28.2</v>
      </c>
      <c r="F268" s="179"/>
      <c r="G268" s="24" t="s">
        <v>123</v>
      </c>
      <c r="H268" s="23">
        <v>1</v>
      </c>
      <c r="I268" s="22"/>
      <c r="J268" s="22">
        <v>226.46</v>
      </c>
      <c r="K268" s="22">
        <v>226.46</v>
      </c>
    </row>
    <row r="269" spans="1:11" ht="24" customHeight="1" x14ac:dyDescent="0.2">
      <c r="A269" s="31" t="s">
        <v>232</v>
      </c>
      <c r="B269" s="32" t="s">
        <v>348</v>
      </c>
      <c r="C269" s="31" t="s">
        <v>117</v>
      </c>
      <c r="D269" s="31" t="s">
        <v>347</v>
      </c>
      <c r="E269" s="182" t="s">
        <v>243</v>
      </c>
      <c r="F269" s="182"/>
      <c r="G269" s="30" t="s">
        <v>233</v>
      </c>
      <c r="H269" s="29">
        <v>0.17</v>
      </c>
      <c r="I269" s="29">
        <v>0</v>
      </c>
      <c r="J269" s="28">
        <v>21.43</v>
      </c>
      <c r="K269" s="28">
        <v>3.64</v>
      </c>
    </row>
    <row r="270" spans="1:11" ht="24" customHeight="1" x14ac:dyDescent="0.2">
      <c r="A270" s="31" t="s">
        <v>232</v>
      </c>
      <c r="B270" s="32" t="s">
        <v>352</v>
      </c>
      <c r="C270" s="31" t="s">
        <v>117</v>
      </c>
      <c r="D270" s="31" t="s">
        <v>351</v>
      </c>
      <c r="E270" s="182" t="s">
        <v>243</v>
      </c>
      <c r="F270" s="182"/>
      <c r="G270" s="30" t="s">
        <v>233</v>
      </c>
      <c r="H270" s="29">
        <v>0.17</v>
      </c>
      <c r="I270" s="29">
        <v>0</v>
      </c>
      <c r="J270" s="28">
        <v>34.03</v>
      </c>
      <c r="K270" s="28">
        <v>5.78</v>
      </c>
    </row>
    <row r="271" spans="1:11" ht="39" customHeight="1" x14ac:dyDescent="0.2">
      <c r="A271" s="31" t="s">
        <v>232</v>
      </c>
      <c r="B271" s="32" t="s">
        <v>354</v>
      </c>
      <c r="C271" s="31" t="s">
        <v>117</v>
      </c>
      <c r="D271" s="31" t="s">
        <v>353</v>
      </c>
      <c r="E271" s="182" t="s">
        <v>229</v>
      </c>
      <c r="F271" s="182"/>
      <c r="G271" s="30" t="s">
        <v>123</v>
      </c>
      <c r="H271" s="29">
        <v>1</v>
      </c>
      <c r="I271" s="29">
        <v>0</v>
      </c>
      <c r="J271" s="28">
        <v>217.04</v>
      </c>
      <c r="K271" s="28">
        <v>217.04</v>
      </c>
    </row>
    <row r="272" spans="1:11" ht="25.5" x14ac:dyDescent="0.2">
      <c r="A272" s="16"/>
      <c r="B272" s="16"/>
      <c r="C272" s="16"/>
      <c r="D272" s="16"/>
      <c r="E272" s="16"/>
      <c r="F272" s="16" t="s">
        <v>214</v>
      </c>
      <c r="G272" s="15">
        <v>9.42</v>
      </c>
      <c r="H272" s="16" t="s">
        <v>213</v>
      </c>
      <c r="I272" s="15">
        <v>0</v>
      </c>
      <c r="J272" s="16" t="s">
        <v>212</v>
      </c>
      <c r="K272" s="15">
        <v>9.42</v>
      </c>
    </row>
    <row r="273" spans="1:11" ht="25.5" x14ac:dyDescent="0.2">
      <c r="A273" s="16"/>
      <c r="B273" s="16"/>
      <c r="C273" s="16"/>
      <c r="D273" s="16"/>
      <c r="E273" s="16"/>
      <c r="F273" s="16" t="s">
        <v>211</v>
      </c>
      <c r="G273" s="15">
        <v>56.61</v>
      </c>
      <c r="H273" s="181"/>
      <c r="I273" s="181" t="s">
        <v>210</v>
      </c>
      <c r="J273" s="16"/>
      <c r="K273" s="15">
        <v>283.07</v>
      </c>
    </row>
    <row r="274" spans="1:11" ht="50.1" customHeight="1" thickBot="1" x14ac:dyDescent="0.25">
      <c r="A274" s="4"/>
      <c r="B274" s="4"/>
      <c r="C274" s="4"/>
      <c r="D274" s="4"/>
      <c r="E274" s="4"/>
      <c r="F274" s="4"/>
      <c r="G274" s="4"/>
      <c r="H274" s="4" t="s">
        <v>209</v>
      </c>
      <c r="I274" s="14" t="s">
        <v>238</v>
      </c>
      <c r="J274" s="4" t="s">
        <v>207</v>
      </c>
      <c r="K274" s="11">
        <v>283.07</v>
      </c>
    </row>
    <row r="275" spans="1:11" ht="0.95" customHeight="1" thickTop="1" x14ac:dyDescent="0.2">
      <c r="A275" s="13"/>
      <c r="B275" s="13"/>
      <c r="C275" s="13"/>
      <c r="D275" s="13"/>
      <c r="E275" s="13"/>
      <c r="F275" s="13"/>
      <c r="G275" s="13"/>
      <c r="H275" s="13"/>
      <c r="I275" s="13"/>
      <c r="J275" s="13"/>
      <c r="K275" s="13"/>
    </row>
    <row r="276" spans="1:11" ht="18" customHeight="1" x14ac:dyDescent="0.2">
      <c r="A276" s="9" t="s">
        <v>120</v>
      </c>
      <c r="B276" s="8" t="s">
        <v>10</v>
      </c>
      <c r="C276" s="9" t="s">
        <v>11</v>
      </c>
      <c r="D276" s="9" t="s">
        <v>12</v>
      </c>
      <c r="E276" s="184" t="s">
        <v>226</v>
      </c>
      <c r="F276" s="184"/>
      <c r="G276" s="27" t="s">
        <v>13</v>
      </c>
      <c r="H276" s="8" t="s">
        <v>14</v>
      </c>
      <c r="I276" s="8" t="s">
        <v>225</v>
      </c>
      <c r="J276" s="8" t="s">
        <v>15</v>
      </c>
      <c r="K276" s="8" t="s">
        <v>17</v>
      </c>
    </row>
    <row r="277" spans="1:11" ht="26.1" customHeight="1" x14ac:dyDescent="0.2">
      <c r="A277" s="25" t="s">
        <v>224</v>
      </c>
      <c r="B277" s="26" t="s">
        <v>121</v>
      </c>
      <c r="C277" s="25" t="s">
        <v>117</v>
      </c>
      <c r="D277" s="25" t="s">
        <v>122</v>
      </c>
      <c r="E277" s="179">
        <v>28.2</v>
      </c>
      <c r="F277" s="179"/>
      <c r="G277" s="24" t="s">
        <v>123</v>
      </c>
      <c r="H277" s="23">
        <v>1</v>
      </c>
      <c r="I277" s="22"/>
      <c r="J277" s="22">
        <v>214.82</v>
      </c>
      <c r="K277" s="22">
        <v>214.82</v>
      </c>
    </row>
    <row r="278" spans="1:11" ht="24" customHeight="1" x14ac:dyDescent="0.2">
      <c r="A278" s="31" t="s">
        <v>232</v>
      </c>
      <c r="B278" s="32" t="s">
        <v>352</v>
      </c>
      <c r="C278" s="31" t="s">
        <v>117</v>
      </c>
      <c r="D278" s="31" t="s">
        <v>351</v>
      </c>
      <c r="E278" s="182" t="s">
        <v>243</v>
      </c>
      <c r="F278" s="182"/>
      <c r="G278" s="30" t="s">
        <v>233</v>
      </c>
      <c r="H278" s="29">
        <v>1.5</v>
      </c>
      <c r="I278" s="29">
        <v>0</v>
      </c>
      <c r="J278" s="28">
        <v>34.03</v>
      </c>
      <c r="K278" s="28">
        <v>51.04</v>
      </c>
    </row>
    <row r="279" spans="1:11" ht="39" customHeight="1" x14ac:dyDescent="0.2">
      <c r="A279" s="31" t="s">
        <v>232</v>
      </c>
      <c r="B279" s="32" t="s">
        <v>350</v>
      </c>
      <c r="C279" s="31" t="s">
        <v>117</v>
      </c>
      <c r="D279" s="31" t="s">
        <v>349</v>
      </c>
      <c r="E279" s="182" t="s">
        <v>229</v>
      </c>
      <c r="F279" s="182"/>
      <c r="G279" s="30" t="s">
        <v>123</v>
      </c>
      <c r="H279" s="29">
        <v>1</v>
      </c>
      <c r="I279" s="29">
        <v>0</v>
      </c>
      <c r="J279" s="28">
        <v>131.63999999999999</v>
      </c>
      <c r="K279" s="28">
        <v>131.63999999999999</v>
      </c>
    </row>
    <row r="280" spans="1:11" ht="24" customHeight="1" x14ac:dyDescent="0.2">
      <c r="A280" s="31" t="s">
        <v>232</v>
      </c>
      <c r="B280" s="32" t="s">
        <v>348</v>
      </c>
      <c r="C280" s="31" t="s">
        <v>117</v>
      </c>
      <c r="D280" s="31" t="s">
        <v>347</v>
      </c>
      <c r="E280" s="182" t="s">
        <v>243</v>
      </c>
      <c r="F280" s="182"/>
      <c r="G280" s="30" t="s">
        <v>233</v>
      </c>
      <c r="H280" s="29">
        <v>1.5</v>
      </c>
      <c r="I280" s="29">
        <v>0</v>
      </c>
      <c r="J280" s="28">
        <v>21.43</v>
      </c>
      <c r="K280" s="28">
        <v>32.14</v>
      </c>
    </row>
    <row r="281" spans="1:11" ht="25.5" x14ac:dyDescent="0.2">
      <c r="A281" s="16"/>
      <c r="B281" s="16"/>
      <c r="C281" s="16"/>
      <c r="D281" s="16"/>
      <c r="E281" s="16"/>
      <c r="F281" s="16" t="s">
        <v>214</v>
      </c>
      <c r="G281" s="15">
        <v>83.18</v>
      </c>
      <c r="H281" s="16" t="s">
        <v>213</v>
      </c>
      <c r="I281" s="15">
        <v>0</v>
      </c>
      <c r="J281" s="16" t="s">
        <v>212</v>
      </c>
      <c r="K281" s="15">
        <v>83.18</v>
      </c>
    </row>
    <row r="282" spans="1:11" ht="25.5" x14ac:dyDescent="0.2">
      <c r="A282" s="16"/>
      <c r="B282" s="16"/>
      <c r="C282" s="16"/>
      <c r="D282" s="16"/>
      <c r="E282" s="16"/>
      <c r="F282" s="16" t="s">
        <v>211</v>
      </c>
      <c r="G282" s="15">
        <v>53.7</v>
      </c>
      <c r="H282" s="181"/>
      <c r="I282" s="181" t="s">
        <v>210</v>
      </c>
      <c r="J282" s="16"/>
      <c r="K282" s="15">
        <v>268.52</v>
      </c>
    </row>
    <row r="283" spans="1:11" ht="50.1" customHeight="1" thickBot="1" x14ac:dyDescent="0.25">
      <c r="A283" s="4"/>
      <c r="B283" s="4"/>
      <c r="C283" s="4"/>
      <c r="D283" s="4"/>
      <c r="E283" s="4"/>
      <c r="F283" s="4"/>
      <c r="G283" s="4"/>
      <c r="H283" s="4" t="s">
        <v>209</v>
      </c>
      <c r="I283" s="14" t="s">
        <v>238</v>
      </c>
      <c r="J283" s="4" t="s">
        <v>207</v>
      </c>
      <c r="K283" s="11">
        <v>268.52</v>
      </c>
    </row>
    <row r="284" spans="1:11" ht="0.95" customHeight="1" thickTop="1" x14ac:dyDescent="0.2">
      <c r="A284" s="13"/>
      <c r="B284" s="13"/>
      <c r="C284" s="13"/>
      <c r="D284" s="13"/>
      <c r="E284" s="13"/>
      <c r="F284" s="13"/>
      <c r="G284" s="13"/>
      <c r="H284" s="13"/>
      <c r="I284" s="13"/>
      <c r="J284" s="13"/>
      <c r="K284" s="13"/>
    </row>
    <row r="285" spans="1:11" ht="24" customHeight="1" x14ac:dyDescent="0.2">
      <c r="A285" s="7" t="s">
        <v>124</v>
      </c>
      <c r="B285" s="7"/>
      <c r="C285" s="7"/>
      <c r="D285" s="7" t="s">
        <v>125</v>
      </c>
      <c r="E285" s="7"/>
      <c r="F285" s="183"/>
      <c r="G285" s="183"/>
      <c r="H285" s="7"/>
      <c r="I285" s="6"/>
      <c r="J285" s="7"/>
      <c r="K285" s="33">
        <v>48953.33</v>
      </c>
    </row>
    <row r="286" spans="1:11" ht="18" customHeight="1" x14ac:dyDescent="0.2">
      <c r="A286" s="9" t="s">
        <v>126</v>
      </c>
      <c r="B286" s="8" t="s">
        <v>10</v>
      </c>
      <c r="C286" s="9" t="s">
        <v>11</v>
      </c>
      <c r="D286" s="9" t="s">
        <v>12</v>
      </c>
      <c r="E286" s="184" t="s">
        <v>226</v>
      </c>
      <c r="F286" s="184"/>
      <c r="G286" s="27" t="s">
        <v>13</v>
      </c>
      <c r="H286" s="8" t="s">
        <v>14</v>
      </c>
      <c r="I286" s="8" t="s">
        <v>225</v>
      </c>
      <c r="J286" s="8" t="s">
        <v>15</v>
      </c>
      <c r="K286" s="8" t="s">
        <v>17</v>
      </c>
    </row>
    <row r="287" spans="1:11" ht="51.95" customHeight="1" x14ac:dyDescent="0.2">
      <c r="A287" s="25" t="s">
        <v>224</v>
      </c>
      <c r="B287" s="26" t="s">
        <v>127</v>
      </c>
      <c r="C287" s="25" t="s">
        <v>32</v>
      </c>
      <c r="D287" s="25" t="s">
        <v>128</v>
      </c>
      <c r="E287" s="179" t="s">
        <v>346</v>
      </c>
      <c r="F287" s="179"/>
      <c r="G287" s="24" t="s">
        <v>49</v>
      </c>
      <c r="H287" s="23">
        <v>1</v>
      </c>
      <c r="I287" s="22"/>
      <c r="J287" s="22">
        <v>101</v>
      </c>
      <c r="K287" s="22">
        <v>101</v>
      </c>
    </row>
    <row r="288" spans="1:11" ht="39" customHeight="1" x14ac:dyDescent="0.2">
      <c r="A288" s="20" t="s">
        <v>219</v>
      </c>
      <c r="B288" s="21" t="s">
        <v>345</v>
      </c>
      <c r="C288" s="20" t="s">
        <v>32</v>
      </c>
      <c r="D288" s="20" t="s">
        <v>344</v>
      </c>
      <c r="E288" s="180" t="s">
        <v>293</v>
      </c>
      <c r="F288" s="180"/>
      <c r="G288" s="19" t="s">
        <v>79</v>
      </c>
      <c r="H288" s="18">
        <v>9.8500000000000004E-2</v>
      </c>
      <c r="I288" s="18">
        <v>0</v>
      </c>
      <c r="J288" s="17">
        <v>557</v>
      </c>
      <c r="K288" s="17">
        <v>54.86</v>
      </c>
    </row>
    <row r="289" spans="1:11" ht="24" customHeight="1" x14ac:dyDescent="0.2">
      <c r="A289" s="20" t="s">
        <v>219</v>
      </c>
      <c r="B289" s="21" t="s">
        <v>236</v>
      </c>
      <c r="C289" s="20" t="s">
        <v>32</v>
      </c>
      <c r="D289" s="20" t="s">
        <v>235</v>
      </c>
      <c r="E289" s="180" t="s">
        <v>234</v>
      </c>
      <c r="F289" s="180"/>
      <c r="G289" s="19" t="s">
        <v>233</v>
      </c>
      <c r="H289" s="18">
        <v>0.31830000000000003</v>
      </c>
      <c r="I289" s="18">
        <v>0</v>
      </c>
      <c r="J289" s="17">
        <v>23.32</v>
      </c>
      <c r="K289" s="17">
        <v>7.42</v>
      </c>
    </row>
    <row r="290" spans="1:11" ht="24" customHeight="1" x14ac:dyDescent="0.2">
      <c r="A290" s="20" t="s">
        <v>219</v>
      </c>
      <c r="B290" s="21" t="s">
        <v>343</v>
      </c>
      <c r="C290" s="20" t="s">
        <v>32</v>
      </c>
      <c r="D290" s="20" t="s">
        <v>342</v>
      </c>
      <c r="E290" s="180" t="s">
        <v>234</v>
      </c>
      <c r="F290" s="180"/>
      <c r="G290" s="19" t="s">
        <v>233</v>
      </c>
      <c r="H290" s="18">
        <v>0.13009999999999999</v>
      </c>
      <c r="I290" s="18">
        <v>0</v>
      </c>
      <c r="J290" s="17">
        <v>28.47</v>
      </c>
      <c r="K290" s="17">
        <v>3.7</v>
      </c>
    </row>
    <row r="291" spans="1:11" ht="24" customHeight="1" x14ac:dyDescent="0.2">
      <c r="A291" s="20" t="s">
        <v>219</v>
      </c>
      <c r="B291" s="21" t="s">
        <v>309</v>
      </c>
      <c r="C291" s="20" t="s">
        <v>32</v>
      </c>
      <c r="D291" s="20" t="s">
        <v>308</v>
      </c>
      <c r="E291" s="180" t="s">
        <v>234</v>
      </c>
      <c r="F291" s="180"/>
      <c r="G291" s="19" t="s">
        <v>233</v>
      </c>
      <c r="H291" s="18">
        <v>0.18820000000000001</v>
      </c>
      <c r="I291" s="18">
        <v>0</v>
      </c>
      <c r="J291" s="17">
        <v>28.88</v>
      </c>
      <c r="K291" s="17">
        <v>5.43</v>
      </c>
    </row>
    <row r="292" spans="1:11" ht="26.1" customHeight="1" x14ac:dyDescent="0.2">
      <c r="A292" s="31" t="s">
        <v>232</v>
      </c>
      <c r="B292" s="32" t="s">
        <v>290</v>
      </c>
      <c r="C292" s="31" t="s">
        <v>32</v>
      </c>
      <c r="D292" s="31" t="s">
        <v>289</v>
      </c>
      <c r="E292" s="182" t="s">
        <v>229</v>
      </c>
      <c r="F292" s="182"/>
      <c r="G292" s="30" t="s">
        <v>228</v>
      </c>
      <c r="H292" s="29">
        <v>1.6999999999999999E-3</v>
      </c>
      <c r="I292" s="29">
        <v>0</v>
      </c>
      <c r="J292" s="28">
        <v>7.67</v>
      </c>
      <c r="K292" s="28">
        <v>0.01</v>
      </c>
    </row>
    <row r="293" spans="1:11" ht="39" customHeight="1" x14ac:dyDescent="0.2">
      <c r="A293" s="31" t="s">
        <v>232</v>
      </c>
      <c r="B293" s="32" t="s">
        <v>341</v>
      </c>
      <c r="C293" s="31" t="s">
        <v>32</v>
      </c>
      <c r="D293" s="31" t="s">
        <v>340</v>
      </c>
      <c r="E293" s="182" t="s">
        <v>229</v>
      </c>
      <c r="F293" s="182"/>
      <c r="G293" s="30" t="s">
        <v>49</v>
      </c>
      <c r="H293" s="29">
        <v>1.0815999999999999</v>
      </c>
      <c r="I293" s="29">
        <v>0</v>
      </c>
      <c r="J293" s="28">
        <v>24.73</v>
      </c>
      <c r="K293" s="28">
        <v>26.74</v>
      </c>
    </row>
    <row r="294" spans="1:11" ht="26.1" customHeight="1" x14ac:dyDescent="0.2">
      <c r="A294" s="31" t="s">
        <v>232</v>
      </c>
      <c r="B294" s="32" t="s">
        <v>339</v>
      </c>
      <c r="C294" s="31" t="s">
        <v>32</v>
      </c>
      <c r="D294" s="31" t="s">
        <v>338</v>
      </c>
      <c r="E294" s="182" t="s">
        <v>229</v>
      </c>
      <c r="F294" s="182"/>
      <c r="G294" s="30" t="s">
        <v>68</v>
      </c>
      <c r="H294" s="29">
        <v>0.25</v>
      </c>
      <c r="I294" s="29">
        <v>0</v>
      </c>
      <c r="J294" s="28">
        <v>6.12</v>
      </c>
      <c r="K294" s="28">
        <v>1.53</v>
      </c>
    </row>
    <row r="295" spans="1:11" ht="24" customHeight="1" x14ac:dyDescent="0.2">
      <c r="A295" s="31" t="s">
        <v>232</v>
      </c>
      <c r="B295" s="32" t="s">
        <v>337</v>
      </c>
      <c r="C295" s="31" t="s">
        <v>32</v>
      </c>
      <c r="D295" s="31" t="s">
        <v>336</v>
      </c>
      <c r="E295" s="182" t="s">
        <v>229</v>
      </c>
      <c r="F295" s="182"/>
      <c r="G295" s="30" t="s">
        <v>83</v>
      </c>
      <c r="H295" s="29">
        <v>2.4E-2</v>
      </c>
      <c r="I295" s="29">
        <v>0</v>
      </c>
      <c r="J295" s="28">
        <v>19.66</v>
      </c>
      <c r="K295" s="28">
        <v>0.47</v>
      </c>
    </row>
    <row r="296" spans="1:11" ht="26.1" customHeight="1" x14ac:dyDescent="0.2">
      <c r="A296" s="31" t="s">
        <v>232</v>
      </c>
      <c r="B296" s="32" t="s">
        <v>284</v>
      </c>
      <c r="C296" s="31" t="s">
        <v>32</v>
      </c>
      <c r="D296" s="31" t="s">
        <v>283</v>
      </c>
      <c r="E296" s="182" t="s">
        <v>229</v>
      </c>
      <c r="F296" s="182"/>
      <c r="G296" s="30" t="s">
        <v>68</v>
      </c>
      <c r="H296" s="29">
        <v>0.2</v>
      </c>
      <c r="I296" s="29">
        <v>0</v>
      </c>
      <c r="J296" s="28">
        <v>4.22</v>
      </c>
      <c r="K296" s="28">
        <v>0.84</v>
      </c>
    </row>
    <row r="297" spans="1:11" ht="25.5" x14ac:dyDescent="0.2">
      <c r="A297" s="16"/>
      <c r="B297" s="16"/>
      <c r="C297" s="16"/>
      <c r="D297" s="16"/>
      <c r="E297" s="16"/>
      <c r="F297" s="16" t="s">
        <v>214</v>
      </c>
      <c r="G297" s="15">
        <v>17.5</v>
      </c>
      <c r="H297" s="16" t="s">
        <v>213</v>
      </c>
      <c r="I297" s="15">
        <v>0</v>
      </c>
      <c r="J297" s="16" t="s">
        <v>212</v>
      </c>
      <c r="K297" s="15">
        <v>17.5</v>
      </c>
    </row>
    <row r="298" spans="1:11" ht="25.5" x14ac:dyDescent="0.2">
      <c r="A298" s="16"/>
      <c r="B298" s="16"/>
      <c r="C298" s="16"/>
      <c r="D298" s="16"/>
      <c r="E298" s="16"/>
      <c r="F298" s="16" t="s">
        <v>211</v>
      </c>
      <c r="G298" s="15">
        <v>25.25</v>
      </c>
      <c r="H298" s="181"/>
      <c r="I298" s="181" t="s">
        <v>210</v>
      </c>
      <c r="J298" s="16"/>
      <c r="K298" s="15">
        <v>126.25</v>
      </c>
    </row>
    <row r="299" spans="1:11" ht="50.1" customHeight="1" thickBot="1" x14ac:dyDescent="0.25">
      <c r="A299" s="4"/>
      <c r="B299" s="4"/>
      <c r="C299" s="4"/>
      <c r="D299" s="4"/>
      <c r="E299" s="4"/>
      <c r="F299" s="4"/>
      <c r="G299" s="4"/>
      <c r="H299" s="4" t="s">
        <v>209</v>
      </c>
      <c r="I299" s="14" t="s">
        <v>314</v>
      </c>
      <c r="J299" s="4" t="s">
        <v>207</v>
      </c>
      <c r="K299" s="11">
        <v>6312.5</v>
      </c>
    </row>
    <row r="300" spans="1:11" ht="0.95" customHeight="1" thickTop="1" x14ac:dyDescent="0.2">
      <c r="A300" s="13"/>
      <c r="B300" s="13"/>
      <c r="C300" s="13"/>
      <c r="D300" s="13"/>
      <c r="E300" s="13"/>
      <c r="F300" s="13"/>
      <c r="G300" s="13"/>
      <c r="H300" s="13"/>
      <c r="I300" s="13"/>
      <c r="J300" s="13"/>
      <c r="K300" s="13"/>
    </row>
    <row r="301" spans="1:11" ht="18" customHeight="1" x14ac:dyDescent="0.2">
      <c r="A301" s="9" t="s">
        <v>129</v>
      </c>
      <c r="B301" s="8" t="s">
        <v>10</v>
      </c>
      <c r="C301" s="9" t="s">
        <v>11</v>
      </c>
      <c r="D301" s="9" t="s">
        <v>12</v>
      </c>
      <c r="E301" s="184" t="s">
        <v>226</v>
      </c>
      <c r="F301" s="184"/>
      <c r="G301" s="27" t="s">
        <v>13</v>
      </c>
      <c r="H301" s="8" t="s">
        <v>14</v>
      </c>
      <c r="I301" s="8" t="s">
        <v>225</v>
      </c>
      <c r="J301" s="8" t="s">
        <v>15</v>
      </c>
      <c r="K301" s="8" t="s">
        <v>17</v>
      </c>
    </row>
    <row r="302" spans="1:11" ht="39" customHeight="1" x14ac:dyDescent="0.2">
      <c r="A302" s="25" t="s">
        <v>224</v>
      </c>
      <c r="B302" s="26" t="s">
        <v>130</v>
      </c>
      <c r="C302" s="25" t="s">
        <v>32</v>
      </c>
      <c r="D302" s="25" t="s">
        <v>131</v>
      </c>
      <c r="E302" s="179" t="s">
        <v>335</v>
      </c>
      <c r="F302" s="179"/>
      <c r="G302" s="24" t="s">
        <v>49</v>
      </c>
      <c r="H302" s="23">
        <v>1</v>
      </c>
      <c r="I302" s="22"/>
      <c r="J302" s="22">
        <v>23.14</v>
      </c>
      <c r="K302" s="22">
        <v>23.14</v>
      </c>
    </row>
    <row r="303" spans="1:11" ht="24" customHeight="1" x14ac:dyDescent="0.2">
      <c r="A303" s="20" t="s">
        <v>219</v>
      </c>
      <c r="B303" s="21" t="s">
        <v>236</v>
      </c>
      <c r="C303" s="20" t="s">
        <v>32</v>
      </c>
      <c r="D303" s="20" t="s">
        <v>235</v>
      </c>
      <c r="E303" s="180" t="s">
        <v>234</v>
      </c>
      <c r="F303" s="180"/>
      <c r="G303" s="19" t="s">
        <v>233</v>
      </c>
      <c r="H303" s="18">
        <v>0.115</v>
      </c>
      <c r="I303" s="18">
        <v>0</v>
      </c>
      <c r="J303" s="17">
        <v>23.32</v>
      </c>
      <c r="K303" s="17">
        <v>2.68</v>
      </c>
    </row>
    <row r="304" spans="1:11" ht="24" customHeight="1" x14ac:dyDescent="0.2">
      <c r="A304" s="20" t="s">
        <v>219</v>
      </c>
      <c r="B304" s="21" t="s">
        <v>334</v>
      </c>
      <c r="C304" s="20" t="s">
        <v>32</v>
      </c>
      <c r="D304" s="20" t="s">
        <v>333</v>
      </c>
      <c r="E304" s="180" t="s">
        <v>234</v>
      </c>
      <c r="F304" s="180"/>
      <c r="G304" s="19" t="s">
        <v>233</v>
      </c>
      <c r="H304" s="18">
        <v>0.27500000000000002</v>
      </c>
      <c r="I304" s="18">
        <v>0</v>
      </c>
      <c r="J304" s="17">
        <v>31.78</v>
      </c>
      <c r="K304" s="17">
        <v>8.73</v>
      </c>
    </row>
    <row r="305" spans="1:11" ht="24" customHeight="1" x14ac:dyDescent="0.2">
      <c r="A305" s="31" t="s">
        <v>232</v>
      </c>
      <c r="B305" s="32" t="s">
        <v>332</v>
      </c>
      <c r="C305" s="31" t="s">
        <v>32</v>
      </c>
      <c r="D305" s="31" t="s">
        <v>331</v>
      </c>
      <c r="E305" s="182" t="s">
        <v>229</v>
      </c>
      <c r="F305" s="182"/>
      <c r="G305" s="30" t="s">
        <v>123</v>
      </c>
      <c r="H305" s="29">
        <v>0.01</v>
      </c>
      <c r="I305" s="29">
        <v>0</v>
      </c>
      <c r="J305" s="28">
        <v>10.66</v>
      </c>
      <c r="K305" s="28">
        <v>0.1</v>
      </c>
    </row>
    <row r="306" spans="1:11" ht="24" customHeight="1" x14ac:dyDescent="0.2">
      <c r="A306" s="31" t="s">
        <v>232</v>
      </c>
      <c r="B306" s="32" t="s">
        <v>330</v>
      </c>
      <c r="C306" s="31" t="s">
        <v>32</v>
      </c>
      <c r="D306" s="31" t="s">
        <v>329</v>
      </c>
      <c r="E306" s="182" t="s">
        <v>229</v>
      </c>
      <c r="F306" s="182"/>
      <c r="G306" s="30" t="s">
        <v>228</v>
      </c>
      <c r="H306" s="29">
        <v>0.16</v>
      </c>
      <c r="I306" s="29">
        <v>0</v>
      </c>
      <c r="J306" s="28">
        <v>8.6</v>
      </c>
      <c r="K306" s="28">
        <v>1.37</v>
      </c>
    </row>
    <row r="307" spans="1:11" ht="24" customHeight="1" x14ac:dyDescent="0.2">
      <c r="A307" s="31" t="s">
        <v>232</v>
      </c>
      <c r="B307" s="32" t="s">
        <v>328</v>
      </c>
      <c r="C307" s="31" t="s">
        <v>32</v>
      </c>
      <c r="D307" s="31" t="s">
        <v>327</v>
      </c>
      <c r="E307" s="182" t="s">
        <v>229</v>
      </c>
      <c r="F307" s="182"/>
      <c r="G307" s="30" t="s">
        <v>228</v>
      </c>
      <c r="H307" s="29">
        <v>0.42699999999999999</v>
      </c>
      <c r="I307" s="29">
        <v>0</v>
      </c>
      <c r="J307" s="28">
        <v>24.03</v>
      </c>
      <c r="K307" s="28">
        <v>10.26</v>
      </c>
    </row>
    <row r="308" spans="1:11" ht="25.5" x14ac:dyDescent="0.2">
      <c r="A308" s="16"/>
      <c r="B308" s="16"/>
      <c r="C308" s="16"/>
      <c r="D308" s="16"/>
      <c r="E308" s="16"/>
      <c r="F308" s="16" t="s">
        <v>214</v>
      </c>
      <c r="G308" s="15">
        <v>7.64</v>
      </c>
      <c r="H308" s="16" t="s">
        <v>213</v>
      </c>
      <c r="I308" s="15">
        <v>0</v>
      </c>
      <c r="J308" s="16" t="s">
        <v>212</v>
      </c>
      <c r="K308" s="15">
        <v>7.64</v>
      </c>
    </row>
    <row r="309" spans="1:11" ht="25.5" x14ac:dyDescent="0.2">
      <c r="A309" s="16"/>
      <c r="B309" s="16"/>
      <c r="C309" s="16"/>
      <c r="D309" s="16"/>
      <c r="E309" s="16"/>
      <c r="F309" s="16" t="s">
        <v>211</v>
      </c>
      <c r="G309" s="15">
        <v>5.78</v>
      </c>
      <c r="H309" s="181"/>
      <c r="I309" s="181" t="s">
        <v>210</v>
      </c>
      <c r="J309" s="16"/>
      <c r="K309" s="15">
        <v>28.92</v>
      </c>
    </row>
    <row r="310" spans="1:11" ht="50.1" customHeight="1" thickBot="1" x14ac:dyDescent="0.25">
      <c r="A310" s="4"/>
      <c r="B310" s="4"/>
      <c r="C310" s="4"/>
      <c r="D310" s="4"/>
      <c r="E310" s="4"/>
      <c r="F310" s="4"/>
      <c r="G310" s="4"/>
      <c r="H310" s="4" t="s">
        <v>209</v>
      </c>
      <c r="I310" s="14" t="s">
        <v>326</v>
      </c>
      <c r="J310" s="4" t="s">
        <v>207</v>
      </c>
      <c r="K310" s="11">
        <v>34704</v>
      </c>
    </row>
    <row r="311" spans="1:11" ht="0.95" customHeight="1" thickTop="1" x14ac:dyDescent="0.2">
      <c r="A311" s="13"/>
      <c r="B311" s="13"/>
      <c r="C311" s="13"/>
      <c r="D311" s="13"/>
      <c r="E311" s="13"/>
      <c r="F311" s="13"/>
      <c r="G311" s="13"/>
      <c r="H311" s="13"/>
      <c r="I311" s="13"/>
      <c r="J311" s="13"/>
      <c r="K311" s="13"/>
    </row>
    <row r="312" spans="1:11" ht="18" customHeight="1" x14ac:dyDescent="0.2">
      <c r="A312" s="9" t="s">
        <v>132</v>
      </c>
      <c r="B312" s="8" t="s">
        <v>10</v>
      </c>
      <c r="C312" s="9" t="s">
        <v>11</v>
      </c>
      <c r="D312" s="9" t="s">
        <v>12</v>
      </c>
      <c r="E312" s="184" t="s">
        <v>226</v>
      </c>
      <c r="F312" s="184"/>
      <c r="G312" s="27" t="s">
        <v>13</v>
      </c>
      <c r="H312" s="8" t="s">
        <v>14</v>
      </c>
      <c r="I312" s="8" t="s">
        <v>225</v>
      </c>
      <c r="J312" s="8" t="s">
        <v>15</v>
      </c>
      <c r="K312" s="8" t="s">
        <v>17</v>
      </c>
    </row>
    <row r="313" spans="1:11" ht="24" customHeight="1" x14ac:dyDescent="0.2">
      <c r="A313" s="25" t="s">
        <v>224</v>
      </c>
      <c r="B313" s="26" t="s">
        <v>77</v>
      </c>
      <c r="C313" s="25" t="s">
        <v>32</v>
      </c>
      <c r="D313" s="25" t="s">
        <v>78</v>
      </c>
      <c r="E313" s="179" t="s">
        <v>325</v>
      </c>
      <c r="F313" s="179"/>
      <c r="G313" s="24" t="s">
        <v>79</v>
      </c>
      <c r="H313" s="23">
        <v>1</v>
      </c>
      <c r="I313" s="22"/>
      <c r="J313" s="22">
        <v>92.24</v>
      </c>
      <c r="K313" s="22">
        <v>92.24</v>
      </c>
    </row>
    <row r="314" spans="1:11" ht="24" customHeight="1" x14ac:dyDescent="0.2">
      <c r="A314" s="20" t="s">
        <v>219</v>
      </c>
      <c r="B314" s="21" t="s">
        <v>236</v>
      </c>
      <c r="C314" s="20" t="s">
        <v>32</v>
      </c>
      <c r="D314" s="20" t="s">
        <v>235</v>
      </c>
      <c r="E314" s="180" t="s">
        <v>234</v>
      </c>
      <c r="F314" s="180"/>
      <c r="G314" s="19" t="s">
        <v>233</v>
      </c>
      <c r="H314" s="18">
        <v>3.9557666999999999</v>
      </c>
      <c r="I314" s="18">
        <v>0</v>
      </c>
      <c r="J314" s="17">
        <v>23.32</v>
      </c>
      <c r="K314" s="17">
        <v>92.24</v>
      </c>
    </row>
    <row r="315" spans="1:11" ht="25.5" x14ac:dyDescent="0.2">
      <c r="A315" s="16"/>
      <c r="B315" s="16"/>
      <c r="C315" s="16"/>
      <c r="D315" s="16"/>
      <c r="E315" s="16"/>
      <c r="F315" s="16" t="s">
        <v>214</v>
      </c>
      <c r="G315" s="15">
        <v>59.25</v>
      </c>
      <c r="H315" s="16" t="s">
        <v>213</v>
      </c>
      <c r="I315" s="15">
        <v>0</v>
      </c>
      <c r="J315" s="16" t="s">
        <v>212</v>
      </c>
      <c r="K315" s="15">
        <v>59.25</v>
      </c>
    </row>
    <row r="316" spans="1:11" ht="25.5" x14ac:dyDescent="0.2">
      <c r="A316" s="16"/>
      <c r="B316" s="16"/>
      <c r="C316" s="16"/>
      <c r="D316" s="16"/>
      <c r="E316" s="16"/>
      <c r="F316" s="16" t="s">
        <v>211</v>
      </c>
      <c r="G316" s="15">
        <v>23.06</v>
      </c>
      <c r="H316" s="181"/>
      <c r="I316" s="181" t="s">
        <v>210</v>
      </c>
      <c r="J316" s="16"/>
      <c r="K316" s="15">
        <v>115.3</v>
      </c>
    </row>
    <row r="317" spans="1:11" ht="50.1" customHeight="1" thickBot="1" x14ac:dyDescent="0.25">
      <c r="A317" s="4"/>
      <c r="B317" s="4"/>
      <c r="C317" s="4"/>
      <c r="D317" s="4"/>
      <c r="E317" s="4"/>
      <c r="F317" s="4"/>
      <c r="G317" s="4"/>
      <c r="H317" s="4" t="s">
        <v>209</v>
      </c>
      <c r="I317" s="14" t="s">
        <v>324</v>
      </c>
      <c r="J317" s="4" t="s">
        <v>207</v>
      </c>
      <c r="K317" s="11">
        <v>576.5</v>
      </c>
    </row>
    <row r="318" spans="1:11" ht="0.95" customHeight="1" thickTop="1" x14ac:dyDescent="0.2">
      <c r="A318" s="13"/>
      <c r="B318" s="13"/>
      <c r="C318" s="13"/>
      <c r="D318" s="13"/>
      <c r="E318" s="13"/>
      <c r="F318" s="13"/>
      <c r="G318" s="13"/>
      <c r="H318" s="13"/>
      <c r="I318" s="13"/>
      <c r="J318" s="13"/>
      <c r="K318" s="13"/>
    </row>
    <row r="319" spans="1:11" ht="18" customHeight="1" x14ac:dyDescent="0.2">
      <c r="A319" s="9" t="s">
        <v>133</v>
      </c>
      <c r="B319" s="8" t="s">
        <v>10</v>
      </c>
      <c r="C319" s="9" t="s">
        <v>11</v>
      </c>
      <c r="D319" s="9" t="s">
        <v>12</v>
      </c>
      <c r="E319" s="184" t="s">
        <v>226</v>
      </c>
      <c r="F319" s="184"/>
      <c r="G319" s="27" t="s">
        <v>13</v>
      </c>
      <c r="H319" s="8" t="s">
        <v>14</v>
      </c>
      <c r="I319" s="8" t="s">
        <v>225</v>
      </c>
      <c r="J319" s="8" t="s">
        <v>15</v>
      </c>
      <c r="K319" s="8" t="s">
        <v>17</v>
      </c>
    </row>
    <row r="320" spans="1:11" ht="39" customHeight="1" x14ac:dyDescent="0.2">
      <c r="A320" s="25" t="s">
        <v>224</v>
      </c>
      <c r="B320" s="26" t="s">
        <v>134</v>
      </c>
      <c r="C320" s="25" t="s">
        <v>32</v>
      </c>
      <c r="D320" s="25" t="s">
        <v>135</v>
      </c>
      <c r="E320" s="179" t="s">
        <v>323</v>
      </c>
      <c r="F320" s="179"/>
      <c r="G320" s="24" t="s">
        <v>68</v>
      </c>
      <c r="H320" s="23">
        <v>1</v>
      </c>
      <c r="I320" s="22"/>
      <c r="J320" s="22">
        <v>46.18</v>
      </c>
      <c r="K320" s="22">
        <v>46.18</v>
      </c>
    </row>
    <row r="321" spans="1:11" ht="26.1" customHeight="1" x14ac:dyDescent="0.2">
      <c r="A321" s="20" t="s">
        <v>219</v>
      </c>
      <c r="B321" s="21" t="s">
        <v>322</v>
      </c>
      <c r="C321" s="20" t="s">
        <v>32</v>
      </c>
      <c r="D321" s="20" t="s">
        <v>321</v>
      </c>
      <c r="E321" s="180" t="s">
        <v>234</v>
      </c>
      <c r="F321" s="180"/>
      <c r="G321" s="19" t="s">
        <v>233</v>
      </c>
      <c r="H321" s="18">
        <v>0.40239999999999998</v>
      </c>
      <c r="I321" s="18">
        <v>0</v>
      </c>
      <c r="J321" s="17">
        <v>23.53</v>
      </c>
      <c r="K321" s="17">
        <v>9.4600000000000009</v>
      </c>
    </row>
    <row r="322" spans="1:11" ht="26.1" customHeight="1" x14ac:dyDescent="0.2">
      <c r="A322" s="20" t="s">
        <v>219</v>
      </c>
      <c r="B322" s="21" t="s">
        <v>320</v>
      </c>
      <c r="C322" s="20" t="s">
        <v>32</v>
      </c>
      <c r="D322" s="20" t="s">
        <v>319</v>
      </c>
      <c r="E322" s="180" t="s">
        <v>234</v>
      </c>
      <c r="F322" s="180"/>
      <c r="G322" s="19" t="s">
        <v>233</v>
      </c>
      <c r="H322" s="18">
        <v>0.40239999999999998</v>
      </c>
      <c r="I322" s="18">
        <v>0</v>
      </c>
      <c r="J322" s="17">
        <v>28.17</v>
      </c>
      <c r="K322" s="17">
        <v>11.33</v>
      </c>
    </row>
    <row r="323" spans="1:11" ht="24" customHeight="1" x14ac:dyDescent="0.2">
      <c r="A323" s="31" t="s">
        <v>232</v>
      </c>
      <c r="B323" s="32" t="s">
        <v>318</v>
      </c>
      <c r="C323" s="31" t="s">
        <v>32</v>
      </c>
      <c r="D323" s="31" t="s">
        <v>317</v>
      </c>
      <c r="E323" s="182" t="s">
        <v>229</v>
      </c>
      <c r="F323" s="182"/>
      <c r="G323" s="30" t="s">
        <v>123</v>
      </c>
      <c r="H323" s="29">
        <v>2.24E-2</v>
      </c>
      <c r="I323" s="29">
        <v>0</v>
      </c>
      <c r="J323" s="28">
        <v>2.6</v>
      </c>
      <c r="K323" s="28">
        <v>0.05</v>
      </c>
    </row>
    <row r="324" spans="1:11" ht="26.1" customHeight="1" x14ac:dyDescent="0.2">
      <c r="A324" s="31" t="s">
        <v>232</v>
      </c>
      <c r="B324" s="32" t="s">
        <v>316</v>
      </c>
      <c r="C324" s="31" t="s">
        <v>32</v>
      </c>
      <c r="D324" s="31" t="s">
        <v>315</v>
      </c>
      <c r="E324" s="182" t="s">
        <v>229</v>
      </c>
      <c r="F324" s="182"/>
      <c r="G324" s="30" t="s">
        <v>68</v>
      </c>
      <c r="H324" s="29">
        <v>1.0353000000000001</v>
      </c>
      <c r="I324" s="29">
        <v>0</v>
      </c>
      <c r="J324" s="28">
        <v>24.48</v>
      </c>
      <c r="K324" s="28">
        <v>25.34</v>
      </c>
    </row>
    <row r="325" spans="1:11" ht="25.5" x14ac:dyDescent="0.2">
      <c r="A325" s="16"/>
      <c r="B325" s="16"/>
      <c r="C325" s="16"/>
      <c r="D325" s="16"/>
      <c r="E325" s="16"/>
      <c r="F325" s="16" t="s">
        <v>214</v>
      </c>
      <c r="G325" s="15">
        <v>14.53</v>
      </c>
      <c r="H325" s="16" t="s">
        <v>213</v>
      </c>
      <c r="I325" s="15">
        <v>0</v>
      </c>
      <c r="J325" s="16" t="s">
        <v>212</v>
      </c>
      <c r="K325" s="15">
        <v>14.53</v>
      </c>
    </row>
    <row r="326" spans="1:11" ht="25.5" x14ac:dyDescent="0.2">
      <c r="A326" s="16"/>
      <c r="B326" s="16"/>
      <c r="C326" s="16"/>
      <c r="D326" s="16"/>
      <c r="E326" s="16"/>
      <c r="F326" s="16" t="s">
        <v>211</v>
      </c>
      <c r="G326" s="15">
        <v>11.54</v>
      </c>
      <c r="H326" s="181"/>
      <c r="I326" s="181" t="s">
        <v>210</v>
      </c>
      <c r="J326" s="16"/>
      <c r="K326" s="15">
        <v>57.72</v>
      </c>
    </row>
    <row r="327" spans="1:11" ht="50.1" customHeight="1" thickBot="1" x14ac:dyDescent="0.25">
      <c r="A327" s="4"/>
      <c r="B327" s="4"/>
      <c r="C327" s="4"/>
      <c r="D327" s="4"/>
      <c r="E327" s="4"/>
      <c r="F327" s="4"/>
      <c r="G327" s="4"/>
      <c r="H327" s="4" t="s">
        <v>209</v>
      </c>
      <c r="I327" s="14" t="s">
        <v>314</v>
      </c>
      <c r="J327" s="4" t="s">
        <v>207</v>
      </c>
      <c r="K327" s="11">
        <v>2886</v>
      </c>
    </row>
    <row r="328" spans="1:11" ht="0.95" customHeight="1" thickTop="1" x14ac:dyDescent="0.2">
      <c r="A328" s="13"/>
      <c r="B328" s="13"/>
      <c r="C328" s="13"/>
      <c r="D328" s="13"/>
      <c r="E328" s="13"/>
      <c r="F328" s="13"/>
      <c r="G328" s="13"/>
      <c r="H328" s="13"/>
      <c r="I328" s="13"/>
      <c r="J328" s="13"/>
      <c r="K328" s="13"/>
    </row>
    <row r="329" spans="1:11" ht="18" customHeight="1" x14ac:dyDescent="0.2">
      <c r="A329" s="9" t="s">
        <v>136</v>
      </c>
      <c r="B329" s="8" t="s">
        <v>10</v>
      </c>
      <c r="C329" s="9" t="s">
        <v>11</v>
      </c>
      <c r="D329" s="9" t="s">
        <v>12</v>
      </c>
      <c r="E329" s="184" t="s">
        <v>226</v>
      </c>
      <c r="F329" s="184"/>
      <c r="G329" s="27" t="s">
        <v>13</v>
      </c>
      <c r="H329" s="8" t="s">
        <v>14</v>
      </c>
      <c r="I329" s="8" t="s">
        <v>225</v>
      </c>
      <c r="J329" s="8" t="s">
        <v>15</v>
      </c>
      <c r="K329" s="8" t="s">
        <v>17</v>
      </c>
    </row>
    <row r="330" spans="1:11" ht="39" customHeight="1" x14ac:dyDescent="0.2">
      <c r="A330" s="25" t="s">
        <v>224</v>
      </c>
      <c r="B330" s="26" t="s">
        <v>137</v>
      </c>
      <c r="C330" s="25" t="s">
        <v>32</v>
      </c>
      <c r="D330" s="25" t="s">
        <v>138</v>
      </c>
      <c r="E330" s="179" t="s">
        <v>313</v>
      </c>
      <c r="F330" s="179"/>
      <c r="G330" s="24" t="s">
        <v>123</v>
      </c>
      <c r="H330" s="23">
        <v>1</v>
      </c>
      <c r="I330" s="22"/>
      <c r="J330" s="22">
        <v>813.02</v>
      </c>
      <c r="K330" s="22">
        <v>813.02</v>
      </c>
    </row>
    <row r="331" spans="1:11" ht="39" customHeight="1" x14ac:dyDescent="0.2">
      <c r="A331" s="20" t="s">
        <v>219</v>
      </c>
      <c r="B331" s="21" t="s">
        <v>312</v>
      </c>
      <c r="C331" s="20" t="s">
        <v>32</v>
      </c>
      <c r="D331" s="20" t="s">
        <v>311</v>
      </c>
      <c r="E331" s="180" t="s">
        <v>310</v>
      </c>
      <c r="F331" s="180"/>
      <c r="G331" s="19" t="s">
        <v>79</v>
      </c>
      <c r="H331" s="18">
        <v>7.0000000000000007E-2</v>
      </c>
      <c r="I331" s="18">
        <v>0</v>
      </c>
      <c r="J331" s="17">
        <v>2623.65</v>
      </c>
      <c r="K331" s="17">
        <v>183.65</v>
      </c>
    </row>
    <row r="332" spans="1:11" ht="24" customHeight="1" x14ac:dyDescent="0.2">
      <c r="A332" s="20" t="s">
        <v>219</v>
      </c>
      <c r="B332" s="21" t="s">
        <v>309</v>
      </c>
      <c r="C332" s="20" t="s">
        <v>32</v>
      </c>
      <c r="D332" s="20" t="s">
        <v>308</v>
      </c>
      <c r="E332" s="180" t="s">
        <v>234</v>
      </c>
      <c r="F332" s="180"/>
      <c r="G332" s="19" t="s">
        <v>233</v>
      </c>
      <c r="H332" s="18">
        <v>6.8139000000000003</v>
      </c>
      <c r="I332" s="18">
        <v>0</v>
      </c>
      <c r="J332" s="17">
        <v>28.88</v>
      </c>
      <c r="K332" s="17">
        <v>196.78</v>
      </c>
    </row>
    <row r="333" spans="1:11" ht="24" customHeight="1" x14ac:dyDescent="0.2">
      <c r="A333" s="20" t="s">
        <v>219</v>
      </c>
      <c r="B333" s="21" t="s">
        <v>236</v>
      </c>
      <c r="C333" s="20" t="s">
        <v>32</v>
      </c>
      <c r="D333" s="20" t="s">
        <v>235</v>
      </c>
      <c r="E333" s="180" t="s">
        <v>234</v>
      </c>
      <c r="F333" s="180"/>
      <c r="G333" s="19" t="s">
        <v>233</v>
      </c>
      <c r="H333" s="18">
        <v>5.3537999999999997</v>
      </c>
      <c r="I333" s="18">
        <v>0</v>
      </c>
      <c r="J333" s="17">
        <v>23.32</v>
      </c>
      <c r="K333" s="17">
        <v>124.85</v>
      </c>
    </row>
    <row r="334" spans="1:11" ht="65.099999999999994" customHeight="1" x14ac:dyDescent="0.2">
      <c r="A334" s="20" t="s">
        <v>219</v>
      </c>
      <c r="B334" s="21" t="s">
        <v>307</v>
      </c>
      <c r="C334" s="20" t="s">
        <v>32</v>
      </c>
      <c r="D334" s="20" t="s">
        <v>306</v>
      </c>
      <c r="E334" s="180" t="s">
        <v>216</v>
      </c>
      <c r="F334" s="180"/>
      <c r="G334" s="19" t="s">
        <v>220</v>
      </c>
      <c r="H334" s="18">
        <v>2.76E-2</v>
      </c>
      <c r="I334" s="18">
        <v>0</v>
      </c>
      <c r="J334" s="17">
        <v>60.52</v>
      </c>
      <c r="K334" s="17">
        <v>1.67</v>
      </c>
    </row>
    <row r="335" spans="1:11" ht="39" customHeight="1" x14ac:dyDescent="0.2">
      <c r="A335" s="20" t="s">
        <v>219</v>
      </c>
      <c r="B335" s="21" t="s">
        <v>305</v>
      </c>
      <c r="C335" s="20" t="s">
        <v>32</v>
      </c>
      <c r="D335" s="20" t="s">
        <v>304</v>
      </c>
      <c r="E335" s="180" t="s">
        <v>298</v>
      </c>
      <c r="F335" s="180"/>
      <c r="G335" s="19" t="s">
        <v>79</v>
      </c>
      <c r="H335" s="18">
        <v>0.1585</v>
      </c>
      <c r="I335" s="18">
        <v>0</v>
      </c>
      <c r="J335" s="17">
        <v>678.21</v>
      </c>
      <c r="K335" s="17">
        <v>107.49</v>
      </c>
    </row>
    <row r="336" spans="1:11" ht="26.1" customHeight="1" x14ac:dyDescent="0.2">
      <c r="A336" s="20" t="s">
        <v>219</v>
      </c>
      <c r="B336" s="21" t="s">
        <v>303</v>
      </c>
      <c r="C336" s="20" t="s">
        <v>32</v>
      </c>
      <c r="D336" s="20" t="s">
        <v>302</v>
      </c>
      <c r="E336" s="180" t="s">
        <v>301</v>
      </c>
      <c r="F336" s="180"/>
      <c r="G336" s="19" t="s">
        <v>49</v>
      </c>
      <c r="H336" s="18">
        <v>1.21</v>
      </c>
      <c r="I336" s="18">
        <v>0</v>
      </c>
      <c r="J336" s="17">
        <v>6.74</v>
      </c>
      <c r="K336" s="17">
        <v>8.15</v>
      </c>
    </row>
    <row r="337" spans="1:11" ht="39" customHeight="1" x14ac:dyDescent="0.2">
      <c r="A337" s="20" t="s">
        <v>219</v>
      </c>
      <c r="B337" s="21" t="s">
        <v>300</v>
      </c>
      <c r="C337" s="20" t="s">
        <v>32</v>
      </c>
      <c r="D337" s="20" t="s">
        <v>299</v>
      </c>
      <c r="E337" s="180" t="s">
        <v>298</v>
      </c>
      <c r="F337" s="180"/>
      <c r="G337" s="19" t="s">
        <v>79</v>
      </c>
      <c r="H337" s="18">
        <v>1.9599999999999999E-2</v>
      </c>
      <c r="I337" s="18">
        <v>0</v>
      </c>
      <c r="J337" s="17">
        <v>575.91</v>
      </c>
      <c r="K337" s="17">
        <v>11.28</v>
      </c>
    </row>
    <row r="338" spans="1:11" ht="65.099999999999994" customHeight="1" x14ac:dyDescent="0.2">
      <c r="A338" s="20" t="s">
        <v>219</v>
      </c>
      <c r="B338" s="21" t="s">
        <v>297</v>
      </c>
      <c r="C338" s="20" t="s">
        <v>32</v>
      </c>
      <c r="D338" s="20" t="s">
        <v>296</v>
      </c>
      <c r="E338" s="180" t="s">
        <v>216</v>
      </c>
      <c r="F338" s="180"/>
      <c r="G338" s="19" t="s">
        <v>215</v>
      </c>
      <c r="H338" s="18">
        <v>1.3599999999999999E-2</v>
      </c>
      <c r="I338" s="18">
        <v>0</v>
      </c>
      <c r="J338" s="17">
        <v>146.56</v>
      </c>
      <c r="K338" s="17">
        <v>1.99</v>
      </c>
    </row>
    <row r="339" spans="1:11" ht="39" customHeight="1" x14ac:dyDescent="0.2">
      <c r="A339" s="20" t="s">
        <v>219</v>
      </c>
      <c r="B339" s="21" t="s">
        <v>295</v>
      </c>
      <c r="C339" s="20" t="s">
        <v>32</v>
      </c>
      <c r="D339" s="20" t="s">
        <v>294</v>
      </c>
      <c r="E339" s="180" t="s">
        <v>293</v>
      </c>
      <c r="F339" s="180"/>
      <c r="G339" s="19" t="s">
        <v>79</v>
      </c>
      <c r="H339" s="18">
        <v>0.1163</v>
      </c>
      <c r="I339" s="18">
        <v>0</v>
      </c>
      <c r="J339" s="17">
        <v>543.58000000000004</v>
      </c>
      <c r="K339" s="17">
        <v>63.21</v>
      </c>
    </row>
    <row r="340" spans="1:11" ht="26.1" customHeight="1" x14ac:dyDescent="0.2">
      <c r="A340" s="31" t="s">
        <v>232</v>
      </c>
      <c r="B340" s="32" t="s">
        <v>292</v>
      </c>
      <c r="C340" s="31" t="s">
        <v>32</v>
      </c>
      <c r="D340" s="31" t="s">
        <v>291</v>
      </c>
      <c r="E340" s="182" t="s">
        <v>229</v>
      </c>
      <c r="F340" s="182"/>
      <c r="G340" s="30" t="s">
        <v>123</v>
      </c>
      <c r="H340" s="29">
        <v>168.21899999999999</v>
      </c>
      <c r="I340" s="29">
        <v>0</v>
      </c>
      <c r="J340" s="28">
        <v>0.6</v>
      </c>
      <c r="K340" s="28">
        <v>100.93</v>
      </c>
    </row>
    <row r="341" spans="1:11" ht="26.1" customHeight="1" x14ac:dyDescent="0.2">
      <c r="A341" s="31" t="s">
        <v>232</v>
      </c>
      <c r="B341" s="32" t="s">
        <v>290</v>
      </c>
      <c r="C341" s="31" t="s">
        <v>32</v>
      </c>
      <c r="D341" s="31" t="s">
        <v>289</v>
      </c>
      <c r="E341" s="182" t="s">
        <v>229</v>
      </c>
      <c r="F341" s="182"/>
      <c r="G341" s="30" t="s">
        <v>228</v>
      </c>
      <c r="H341" s="29">
        <v>6.7999999999999996E-3</v>
      </c>
      <c r="I341" s="29">
        <v>0</v>
      </c>
      <c r="J341" s="28">
        <v>7.67</v>
      </c>
      <c r="K341" s="28">
        <v>0.05</v>
      </c>
    </row>
    <row r="342" spans="1:11" ht="26.1" customHeight="1" x14ac:dyDescent="0.2">
      <c r="A342" s="31" t="s">
        <v>232</v>
      </c>
      <c r="B342" s="32" t="s">
        <v>288</v>
      </c>
      <c r="C342" s="31" t="s">
        <v>32</v>
      </c>
      <c r="D342" s="31" t="s">
        <v>287</v>
      </c>
      <c r="E342" s="182" t="s">
        <v>229</v>
      </c>
      <c r="F342" s="182"/>
      <c r="G342" s="30" t="s">
        <v>83</v>
      </c>
      <c r="H342" s="29">
        <v>1.5599999999999999E-2</v>
      </c>
      <c r="I342" s="29">
        <v>0</v>
      </c>
      <c r="J342" s="28">
        <v>20.04</v>
      </c>
      <c r="K342" s="28">
        <v>0.31</v>
      </c>
    </row>
    <row r="343" spans="1:11" ht="26.1" customHeight="1" x14ac:dyDescent="0.2">
      <c r="A343" s="31" t="s">
        <v>232</v>
      </c>
      <c r="B343" s="32" t="s">
        <v>286</v>
      </c>
      <c r="C343" s="31" t="s">
        <v>32</v>
      </c>
      <c r="D343" s="31" t="s">
        <v>285</v>
      </c>
      <c r="E343" s="182" t="s">
        <v>229</v>
      </c>
      <c r="F343" s="182"/>
      <c r="G343" s="30" t="s">
        <v>68</v>
      </c>
      <c r="H343" s="29">
        <v>0.14799999999999999</v>
      </c>
      <c r="I343" s="29">
        <v>0</v>
      </c>
      <c r="J343" s="28">
        <v>12.06</v>
      </c>
      <c r="K343" s="28">
        <v>1.78</v>
      </c>
    </row>
    <row r="344" spans="1:11" ht="26.1" customHeight="1" x14ac:dyDescent="0.2">
      <c r="A344" s="31" t="s">
        <v>232</v>
      </c>
      <c r="B344" s="32" t="s">
        <v>284</v>
      </c>
      <c r="C344" s="31" t="s">
        <v>32</v>
      </c>
      <c r="D344" s="31" t="s">
        <v>283</v>
      </c>
      <c r="E344" s="182" t="s">
        <v>229</v>
      </c>
      <c r="F344" s="182"/>
      <c r="G344" s="30" t="s">
        <v>68</v>
      </c>
      <c r="H344" s="29">
        <v>0.17599999999999999</v>
      </c>
      <c r="I344" s="29">
        <v>0</v>
      </c>
      <c r="J344" s="28">
        <v>4.22</v>
      </c>
      <c r="K344" s="28">
        <v>0.74</v>
      </c>
    </row>
    <row r="345" spans="1:11" ht="39" customHeight="1" x14ac:dyDescent="0.2">
      <c r="A345" s="31" t="s">
        <v>232</v>
      </c>
      <c r="B345" s="32" t="s">
        <v>282</v>
      </c>
      <c r="C345" s="31" t="s">
        <v>32</v>
      </c>
      <c r="D345" s="31" t="s">
        <v>281</v>
      </c>
      <c r="E345" s="182" t="s">
        <v>229</v>
      </c>
      <c r="F345" s="182"/>
      <c r="G345" s="30" t="s">
        <v>68</v>
      </c>
      <c r="H345" s="29">
        <v>0.55200000000000005</v>
      </c>
      <c r="I345" s="29">
        <v>0</v>
      </c>
      <c r="J345" s="28">
        <v>18.37</v>
      </c>
      <c r="K345" s="28">
        <v>10.14</v>
      </c>
    </row>
    <row r="346" spans="1:11" ht="25.5" x14ac:dyDescent="0.2">
      <c r="A346" s="16"/>
      <c r="B346" s="16"/>
      <c r="C346" s="16"/>
      <c r="D346" s="16"/>
      <c r="E346" s="16"/>
      <c r="F346" s="16" t="s">
        <v>214</v>
      </c>
      <c r="G346" s="15">
        <v>317.83999999999997</v>
      </c>
      <c r="H346" s="16" t="s">
        <v>213</v>
      </c>
      <c r="I346" s="15">
        <v>0</v>
      </c>
      <c r="J346" s="16" t="s">
        <v>212</v>
      </c>
      <c r="K346" s="15">
        <v>317.83999999999997</v>
      </c>
    </row>
    <row r="347" spans="1:11" ht="25.5" x14ac:dyDescent="0.2">
      <c r="A347" s="16"/>
      <c r="B347" s="16"/>
      <c r="C347" s="16"/>
      <c r="D347" s="16"/>
      <c r="E347" s="16"/>
      <c r="F347" s="16" t="s">
        <v>211</v>
      </c>
      <c r="G347" s="15">
        <v>203.25</v>
      </c>
      <c r="H347" s="181"/>
      <c r="I347" s="181" t="s">
        <v>210</v>
      </c>
      <c r="J347" s="16"/>
      <c r="K347" s="15">
        <v>1016.27</v>
      </c>
    </row>
    <row r="348" spans="1:11" ht="50.1" customHeight="1" thickBot="1" x14ac:dyDescent="0.25">
      <c r="A348" s="4"/>
      <c r="B348" s="4"/>
      <c r="C348" s="4"/>
      <c r="D348" s="4"/>
      <c r="E348" s="4"/>
      <c r="F348" s="4"/>
      <c r="G348" s="4"/>
      <c r="H348" s="4" t="s">
        <v>209</v>
      </c>
      <c r="I348" s="14" t="s">
        <v>280</v>
      </c>
      <c r="J348" s="4" t="s">
        <v>207</v>
      </c>
      <c r="K348" s="11">
        <v>4065.08</v>
      </c>
    </row>
    <row r="349" spans="1:11" ht="0.95" customHeight="1" thickTop="1" x14ac:dyDescent="0.2">
      <c r="A349" s="13"/>
      <c r="B349" s="13"/>
      <c r="C349" s="13"/>
      <c r="D349" s="13"/>
      <c r="E349" s="13"/>
      <c r="F349" s="13"/>
      <c r="G349" s="13"/>
      <c r="H349" s="13"/>
      <c r="I349" s="13"/>
      <c r="J349" s="13"/>
      <c r="K349" s="13"/>
    </row>
    <row r="350" spans="1:11" ht="18" customHeight="1" x14ac:dyDescent="0.2">
      <c r="A350" s="9" t="s">
        <v>139</v>
      </c>
      <c r="B350" s="8" t="s">
        <v>10</v>
      </c>
      <c r="C350" s="9" t="s">
        <v>11</v>
      </c>
      <c r="D350" s="9" t="s">
        <v>12</v>
      </c>
      <c r="E350" s="184" t="s">
        <v>226</v>
      </c>
      <c r="F350" s="184"/>
      <c r="G350" s="27" t="s">
        <v>13</v>
      </c>
      <c r="H350" s="8" t="s">
        <v>14</v>
      </c>
      <c r="I350" s="8" t="s">
        <v>225</v>
      </c>
      <c r="J350" s="8" t="s">
        <v>15</v>
      </c>
      <c r="K350" s="8" t="s">
        <v>17</v>
      </c>
    </row>
    <row r="351" spans="1:11" ht="39" customHeight="1" x14ac:dyDescent="0.2">
      <c r="A351" s="25" t="s">
        <v>224</v>
      </c>
      <c r="B351" s="26" t="s">
        <v>140</v>
      </c>
      <c r="C351" s="25" t="s">
        <v>141</v>
      </c>
      <c r="D351" s="25" t="s">
        <v>142</v>
      </c>
      <c r="E351" s="179">
        <v>0</v>
      </c>
      <c r="F351" s="179"/>
      <c r="G351" s="24" t="s">
        <v>49</v>
      </c>
      <c r="H351" s="23">
        <v>1</v>
      </c>
      <c r="I351" s="22"/>
      <c r="J351" s="22">
        <v>13.1</v>
      </c>
      <c r="K351" s="22">
        <v>13.1</v>
      </c>
    </row>
    <row r="352" spans="1:11" ht="39" customHeight="1" x14ac:dyDescent="0.2">
      <c r="A352" s="31" t="s">
        <v>232</v>
      </c>
      <c r="B352" s="32" t="s">
        <v>279</v>
      </c>
      <c r="C352" s="31" t="s">
        <v>141</v>
      </c>
      <c r="D352" s="31" t="s">
        <v>142</v>
      </c>
      <c r="E352" s="182" t="s">
        <v>229</v>
      </c>
      <c r="F352" s="182"/>
      <c r="G352" s="30" t="s">
        <v>49</v>
      </c>
      <c r="H352" s="29">
        <v>1.1000000000000001</v>
      </c>
      <c r="I352" s="29">
        <v>0</v>
      </c>
      <c r="J352" s="28">
        <v>9.7799999999999994</v>
      </c>
      <c r="K352" s="28">
        <v>10.75</v>
      </c>
    </row>
    <row r="353" spans="1:11" ht="24" customHeight="1" x14ac:dyDescent="0.2">
      <c r="A353" s="31" t="s">
        <v>232</v>
      </c>
      <c r="B353" s="32" t="s">
        <v>278</v>
      </c>
      <c r="C353" s="31" t="s">
        <v>141</v>
      </c>
      <c r="D353" s="31" t="s">
        <v>248</v>
      </c>
      <c r="E353" s="182" t="s">
        <v>243</v>
      </c>
      <c r="F353" s="182"/>
      <c r="G353" s="30" t="s">
        <v>233</v>
      </c>
      <c r="H353" s="29">
        <v>0.05</v>
      </c>
      <c r="I353" s="29">
        <v>0</v>
      </c>
      <c r="J353" s="28">
        <v>26.86</v>
      </c>
      <c r="K353" s="28">
        <v>1.34</v>
      </c>
    </row>
    <row r="354" spans="1:11" ht="24" customHeight="1" x14ac:dyDescent="0.2">
      <c r="A354" s="31" t="s">
        <v>232</v>
      </c>
      <c r="B354" s="32" t="s">
        <v>277</v>
      </c>
      <c r="C354" s="31" t="s">
        <v>141</v>
      </c>
      <c r="D354" s="31" t="s">
        <v>244</v>
      </c>
      <c r="E354" s="182" t="s">
        <v>243</v>
      </c>
      <c r="F354" s="182"/>
      <c r="G354" s="30" t="s">
        <v>233</v>
      </c>
      <c r="H354" s="29">
        <v>0.05</v>
      </c>
      <c r="I354" s="29">
        <v>0</v>
      </c>
      <c r="J354" s="28">
        <v>20.260000000000002</v>
      </c>
      <c r="K354" s="28">
        <v>1.01</v>
      </c>
    </row>
    <row r="355" spans="1:11" ht="25.5" x14ac:dyDescent="0.2">
      <c r="A355" s="16"/>
      <c r="B355" s="16"/>
      <c r="C355" s="16"/>
      <c r="D355" s="16"/>
      <c r="E355" s="16"/>
      <c r="F355" s="16" t="s">
        <v>214</v>
      </c>
      <c r="G355" s="15">
        <v>2.35</v>
      </c>
      <c r="H355" s="16" t="s">
        <v>213</v>
      </c>
      <c r="I355" s="15">
        <v>0</v>
      </c>
      <c r="J355" s="16" t="s">
        <v>212</v>
      </c>
      <c r="K355" s="15">
        <v>2.35</v>
      </c>
    </row>
    <row r="356" spans="1:11" ht="25.5" x14ac:dyDescent="0.2">
      <c r="A356" s="16"/>
      <c r="B356" s="16"/>
      <c r="C356" s="16"/>
      <c r="D356" s="16"/>
      <c r="E356" s="16"/>
      <c r="F356" s="16" t="s">
        <v>211</v>
      </c>
      <c r="G356" s="15">
        <v>3.27</v>
      </c>
      <c r="H356" s="181"/>
      <c r="I356" s="181" t="s">
        <v>210</v>
      </c>
      <c r="J356" s="16"/>
      <c r="K356" s="15">
        <v>16.37</v>
      </c>
    </row>
    <row r="357" spans="1:11" ht="50.1" customHeight="1" thickBot="1" x14ac:dyDescent="0.25">
      <c r="A357" s="4"/>
      <c r="B357" s="4"/>
      <c r="C357" s="4"/>
      <c r="D357" s="4"/>
      <c r="E357" s="4"/>
      <c r="F357" s="4"/>
      <c r="G357" s="4"/>
      <c r="H357" s="4" t="s">
        <v>209</v>
      </c>
      <c r="I357" s="14" t="s">
        <v>276</v>
      </c>
      <c r="J357" s="4" t="s">
        <v>207</v>
      </c>
      <c r="K357" s="11">
        <v>409.25</v>
      </c>
    </row>
    <row r="358" spans="1:11" ht="0.95" customHeight="1" thickTop="1" x14ac:dyDescent="0.2">
      <c r="A358" s="13"/>
      <c r="B358" s="13"/>
      <c r="C358" s="13"/>
      <c r="D358" s="13"/>
      <c r="E358" s="13"/>
      <c r="F358" s="13"/>
      <c r="G358" s="13"/>
      <c r="H358" s="13"/>
      <c r="I358" s="13"/>
      <c r="J358" s="13"/>
      <c r="K358" s="13"/>
    </row>
    <row r="359" spans="1:11" ht="24" customHeight="1" x14ac:dyDescent="0.2">
      <c r="A359" s="7" t="s">
        <v>143</v>
      </c>
      <c r="B359" s="7"/>
      <c r="C359" s="7"/>
      <c r="D359" s="7" t="s">
        <v>144</v>
      </c>
      <c r="E359" s="7"/>
      <c r="F359" s="183"/>
      <c r="G359" s="183"/>
      <c r="H359" s="7"/>
      <c r="I359" s="6"/>
      <c r="J359" s="7"/>
      <c r="K359" s="33">
        <v>19992.91</v>
      </c>
    </row>
    <row r="360" spans="1:11" ht="18" customHeight="1" x14ac:dyDescent="0.2">
      <c r="A360" s="9" t="s">
        <v>145</v>
      </c>
      <c r="B360" s="8" t="s">
        <v>10</v>
      </c>
      <c r="C360" s="9" t="s">
        <v>11</v>
      </c>
      <c r="D360" s="9" t="s">
        <v>12</v>
      </c>
      <c r="E360" s="184" t="s">
        <v>226</v>
      </c>
      <c r="F360" s="184"/>
      <c r="G360" s="27" t="s">
        <v>13</v>
      </c>
      <c r="H360" s="8" t="s">
        <v>14</v>
      </c>
      <c r="I360" s="8" t="s">
        <v>225</v>
      </c>
      <c r="J360" s="8" t="s">
        <v>15</v>
      </c>
      <c r="K360" s="8" t="s">
        <v>17</v>
      </c>
    </row>
    <row r="361" spans="1:11" ht="24" customHeight="1" x14ac:dyDescent="0.2">
      <c r="A361" s="25" t="s">
        <v>224</v>
      </c>
      <c r="B361" s="26" t="s">
        <v>146</v>
      </c>
      <c r="C361" s="25" t="s">
        <v>147</v>
      </c>
      <c r="D361" s="25" t="s">
        <v>148</v>
      </c>
      <c r="E361" s="179" t="s">
        <v>275</v>
      </c>
      <c r="F361" s="179"/>
      <c r="G361" s="24" t="s">
        <v>149</v>
      </c>
      <c r="H361" s="23">
        <v>1</v>
      </c>
      <c r="I361" s="22"/>
      <c r="J361" s="22">
        <v>1752.57</v>
      </c>
      <c r="K361" s="22">
        <v>1752.57</v>
      </c>
    </row>
    <row r="362" spans="1:11" ht="24" customHeight="1" x14ac:dyDescent="0.2">
      <c r="A362" s="31" t="s">
        <v>232</v>
      </c>
      <c r="B362" s="32" t="s">
        <v>274</v>
      </c>
      <c r="C362" s="31" t="s">
        <v>147</v>
      </c>
      <c r="D362" s="31" t="s">
        <v>273</v>
      </c>
      <c r="E362" s="182" t="s">
        <v>243</v>
      </c>
      <c r="F362" s="182"/>
      <c r="G362" s="30" t="s">
        <v>233</v>
      </c>
      <c r="H362" s="29">
        <v>0.8</v>
      </c>
      <c r="I362" s="29">
        <v>0</v>
      </c>
      <c r="J362" s="28">
        <v>24.1</v>
      </c>
      <c r="K362" s="28">
        <v>19.28</v>
      </c>
    </row>
    <row r="363" spans="1:11" ht="24" customHeight="1" x14ac:dyDescent="0.2">
      <c r="A363" s="31" t="s">
        <v>232</v>
      </c>
      <c r="B363" s="32" t="s">
        <v>272</v>
      </c>
      <c r="C363" s="31" t="s">
        <v>147</v>
      </c>
      <c r="D363" s="31" t="s">
        <v>271</v>
      </c>
      <c r="E363" s="182" t="s">
        <v>229</v>
      </c>
      <c r="F363" s="182"/>
      <c r="G363" s="30" t="s">
        <v>68</v>
      </c>
      <c r="H363" s="29">
        <v>0.94</v>
      </c>
      <c r="I363" s="29">
        <v>0</v>
      </c>
      <c r="J363" s="28">
        <v>0.21</v>
      </c>
      <c r="K363" s="28">
        <v>0.19</v>
      </c>
    </row>
    <row r="364" spans="1:11" ht="24" customHeight="1" x14ac:dyDescent="0.2">
      <c r="A364" s="31" t="s">
        <v>232</v>
      </c>
      <c r="B364" s="32" t="s">
        <v>270</v>
      </c>
      <c r="C364" s="31" t="s">
        <v>147</v>
      </c>
      <c r="D364" s="31" t="s">
        <v>269</v>
      </c>
      <c r="E364" s="182" t="s">
        <v>229</v>
      </c>
      <c r="F364" s="182"/>
      <c r="G364" s="30" t="s">
        <v>123</v>
      </c>
      <c r="H364" s="29">
        <v>1</v>
      </c>
      <c r="I364" s="29">
        <v>0</v>
      </c>
      <c r="J364" s="28">
        <v>1700.59</v>
      </c>
      <c r="K364" s="28">
        <v>1700.59</v>
      </c>
    </row>
    <row r="365" spans="1:11" ht="24" customHeight="1" x14ac:dyDescent="0.2">
      <c r="A365" s="31" t="s">
        <v>232</v>
      </c>
      <c r="B365" s="32" t="s">
        <v>268</v>
      </c>
      <c r="C365" s="31" t="s">
        <v>147</v>
      </c>
      <c r="D365" s="31" t="s">
        <v>267</v>
      </c>
      <c r="E365" s="182" t="s">
        <v>243</v>
      </c>
      <c r="F365" s="182"/>
      <c r="G365" s="30" t="s">
        <v>233</v>
      </c>
      <c r="H365" s="29">
        <v>1.6</v>
      </c>
      <c r="I365" s="29">
        <v>0</v>
      </c>
      <c r="J365" s="28">
        <v>20.32</v>
      </c>
      <c r="K365" s="28">
        <v>32.51</v>
      </c>
    </row>
    <row r="366" spans="1:11" ht="25.5" x14ac:dyDescent="0.2">
      <c r="A366" s="16"/>
      <c r="B366" s="16"/>
      <c r="C366" s="16"/>
      <c r="D366" s="16"/>
      <c r="E366" s="16"/>
      <c r="F366" s="16" t="s">
        <v>214</v>
      </c>
      <c r="G366" s="15">
        <v>51.79</v>
      </c>
      <c r="H366" s="16" t="s">
        <v>213</v>
      </c>
      <c r="I366" s="15">
        <v>0</v>
      </c>
      <c r="J366" s="16" t="s">
        <v>212</v>
      </c>
      <c r="K366" s="15">
        <v>51.79</v>
      </c>
    </row>
    <row r="367" spans="1:11" ht="25.5" x14ac:dyDescent="0.2">
      <c r="A367" s="16"/>
      <c r="B367" s="16"/>
      <c r="C367" s="16"/>
      <c r="D367" s="16"/>
      <c r="E367" s="16"/>
      <c r="F367" s="16" t="s">
        <v>211</v>
      </c>
      <c r="G367" s="15">
        <v>438.14</v>
      </c>
      <c r="H367" s="181"/>
      <c r="I367" s="181" t="s">
        <v>210</v>
      </c>
      <c r="J367" s="16"/>
      <c r="K367" s="15">
        <v>2190.71</v>
      </c>
    </row>
    <row r="368" spans="1:11" ht="50.1" customHeight="1" thickBot="1" x14ac:dyDescent="0.25">
      <c r="A368" s="4"/>
      <c r="B368" s="4"/>
      <c r="C368" s="4"/>
      <c r="D368" s="4"/>
      <c r="E368" s="4"/>
      <c r="F368" s="4"/>
      <c r="G368" s="4"/>
      <c r="H368" s="4" t="s">
        <v>209</v>
      </c>
      <c r="I368" s="14" t="s">
        <v>238</v>
      </c>
      <c r="J368" s="4" t="s">
        <v>207</v>
      </c>
      <c r="K368" s="11">
        <v>2190.71</v>
      </c>
    </row>
    <row r="369" spans="1:11" ht="0.95" customHeight="1" thickTop="1" x14ac:dyDescent="0.2">
      <c r="A369" s="13"/>
      <c r="B369" s="13"/>
      <c r="C369" s="13"/>
      <c r="D369" s="13"/>
      <c r="E369" s="13"/>
      <c r="F369" s="13"/>
      <c r="G369" s="13"/>
      <c r="H369" s="13"/>
      <c r="I369" s="13"/>
      <c r="J369" s="13"/>
      <c r="K369" s="13"/>
    </row>
    <row r="370" spans="1:11" ht="18" customHeight="1" x14ac:dyDescent="0.2">
      <c r="A370" s="9" t="s">
        <v>150</v>
      </c>
      <c r="B370" s="8" t="s">
        <v>10</v>
      </c>
      <c r="C370" s="9" t="s">
        <v>11</v>
      </c>
      <c r="D370" s="9" t="s">
        <v>12</v>
      </c>
      <c r="E370" s="184" t="s">
        <v>226</v>
      </c>
      <c r="F370" s="184"/>
      <c r="G370" s="27" t="s">
        <v>13</v>
      </c>
      <c r="H370" s="8" t="s">
        <v>14</v>
      </c>
      <c r="I370" s="8" t="s">
        <v>225</v>
      </c>
      <c r="J370" s="8" t="s">
        <v>15</v>
      </c>
      <c r="K370" s="8" t="s">
        <v>17</v>
      </c>
    </row>
    <row r="371" spans="1:11" ht="39" customHeight="1" x14ac:dyDescent="0.2">
      <c r="A371" s="25" t="s">
        <v>224</v>
      </c>
      <c r="B371" s="26" t="s">
        <v>151</v>
      </c>
      <c r="C371" s="25" t="s">
        <v>32</v>
      </c>
      <c r="D371" s="25" t="s">
        <v>152</v>
      </c>
      <c r="E371" s="179" t="s">
        <v>266</v>
      </c>
      <c r="F371" s="179"/>
      <c r="G371" s="24" t="s">
        <v>68</v>
      </c>
      <c r="H371" s="23">
        <v>1</v>
      </c>
      <c r="I371" s="22"/>
      <c r="J371" s="22">
        <v>76.180000000000007</v>
      </c>
      <c r="K371" s="22">
        <v>76.180000000000007</v>
      </c>
    </row>
    <row r="372" spans="1:11" ht="24" customHeight="1" x14ac:dyDescent="0.2">
      <c r="A372" s="20" t="s">
        <v>219</v>
      </c>
      <c r="B372" s="21" t="s">
        <v>265</v>
      </c>
      <c r="C372" s="20" t="s">
        <v>32</v>
      </c>
      <c r="D372" s="20" t="s">
        <v>264</v>
      </c>
      <c r="E372" s="180" t="s">
        <v>234</v>
      </c>
      <c r="F372" s="180"/>
      <c r="G372" s="19" t="s">
        <v>233</v>
      </c>
      <c r="H372" s="18">
        <v>8.9200000000000002E-2</v>
      </c>
      <c r="I372" s="18">
        <v>0</v>
      </c>
      <c r="J372" s="17">
        <v>18.82</v>
      </c>
      <c r="K372" s="17">
        <v>1.67</v>
      </c>
    </row>
    <row r="373" spans="1:11" ht="24" customHeight="1" x14ac:dyDescent="0.2">
      <c r="A373" s="20" t="s">
        <v>219</v>
      </c>
      <c r="B373" s="21" t="s">
        <v>236</v>
      </c>
      <c r="C373" s="20" t="s">
        <v>32</v>
      </c>
      <c r="D373" s="20" t="s">
        <v>235</v>
      </c>
      <c r="E373" s="180" t="s">
        <v>234</v>
      </c>
      <c r="F373" s="180"/>
      <c r="G373" s="19" t="s">
        <v>233</v>
      </c>
      <c r="H373" s="18">
        <v>8.9200000000000002E-2</v>
      </c>
      <c r="I373" s="18">
        <v>0</v>
      </c>
      <c r="J373" s="17">
        <v>23.32</v>
      </c>
      <c r="K373" s="17">
        <v>2.08</v>
      </c>
    </row>
    <row r="374" spans="1:11" ht="26.1" customHeight="1" x14ac:dyDescent="0.2">
      <c r="A374" s="31" t="s">
        <v>232</v>
      </c>
      <c r="B374" s="32" t="s">
        <v>263</v>
      </c>
      <c r="C374" s="31" t="s">
        <v>32</v>
      </c>
      <c r="D374" s="31" t="s">
        <v>262</v>
      </c>
      <c r="E374" s="182" t="s">
        <v>229</v>
      </c>
      <c r="F374" s="182"/>
      <c r="G374" s="30" t="s">
        <v>68</v>
      </c>
      <c r="H374" s="29">
        <v>1.05</v>
      </c>
      <c r="I374" s="29">
        <v>0</v>
      </c>
      <c r="J374" s="28">
        <v>68.66</v>
      </c>
      <c r="K374" s="28">
        <v>72.09</v>
      </c>
    </row>
    <row r="375" spans="1:11" ht="39" customHeight="1" x14ac:dyDescent="0.2">
      <c r="A375" s="31" t="s">
        <v>232</v>
      </c>
      <c r="B375" s="32" t="s">
        <v>261</v>
      </c>
      <c r="C375" s="31" t="s">
        <v>32</v>
      </c>
      <c r="D375" s="31" t="s">
        <v>260</v>
      </c>
      <c r="E375" s="182" t="s">
        <v>229</v>
      </c>
      <c r="F375" s="182"/>
      <c r="G375" s="30" t="s">
        <v>123</v>
      </c>
      <c r="H375" s="29">
        <v>1.46E-2</v>
      </c>
      <c r="I375" s="29">
        <v>0</v>
      </c>
      <c r="J375" s="28">
        <v>23.5</v>
      </c>
      <c r="K375" s="28">
        <v>0.34</v>
      </c>
    </row>
    <row r="376" spans="1:11" ht="25.5" x14ac:dyDescent="0.2">
      <c r="A376" s="16"/>
      <c r="B376" s="16"/>
      <c r="C376" s="16"/>
      <c r="D376" s="16"/>
      <c r="E376" s="16"/>
      <c r="F376" s="16" t="s">
        <v>214</v>
      </c>
      <c r="G376" s="15">
        <v>2.36</v>
      </c>
      <c r="H376" s="16" t="s">
        <v>213</v>
      </c>
      <c r="I376" s="15">
        <v>0</v>
      </c>
      <c r="J376" s="16" t="s">
        <v>212</v>
      </c>
      <c r="K376" s="15">
        <v>2.36</v>
      </c>
    </row>
    <row r="377" spans="1:11" ht="25.5" x14ac:dyDescent="0.2">
      <c r="A377" s="16"/>
      <c r="B377" s="16"/>
      <c r="C377" s="16"/>
      <c r="D377" s="16"/>
      <c r="E377" s="16"/>
      <c r="F377" s="16" t="s">
        <v>211</v>
      </c>
      <c r="G377" s="15">
        <v>19.04</v>
      </c>
      <c r="H377" s="181"/>
      <c r="I377" s="181" t="s">
        <v>210</v>
      </c>
      <c r="J377" s="16"/>
      <c r="K377" s="15">
        <v>95.22</v>
      </c>
    </row>
    <row r="378" spans="1:11" ht="50.1" customHeight="1" thickBot="1" x14ac:dyDescent="0.25">
      <c r="A378" s="4"/>
      <c r="B378" s="4"/>
      <c r="C378" s="4"/>
      <c r="D378" s="4"/>
      <c r="E378" s="4"/>
      <c r="F378" s="4"/>
      <c r="G378" s="4"/>
      <c r="H378" s="4" t="s">
        <v>209</v>
      </c>
      <c r="I378" s="14" t="s">
        <v>259</v>
      </c>
      <c r="J378" s="4" t="s">
        <v>207</v>
      </c>
      <c r="K378" s="11">
        <v>14283</v>
      </c>
    </row>
    <row r="379" spans="1:11" ht="0.95" customHeight="1" thickTop="1" x14ac:dyDescent="0.2">
      <c r="A379" s="13"/>
      <c r="B379" s="13"/>
      <c r="C379" s="13"/>
      <c r="D379" s="13"/>
      <c r="E379" s="13"/>
      <c r="F379" s="13"/>
      <c r="G379" s="13"/>
      <c r="H379" s="13"/>
      <c r="I379" s="13"/>
      <c r="J379" s="13"/>
      <c r="K379" s="13"/>
    </row>
    <row r="380" spans="1:11" ht="18" customHeight="1" x14ac:dyDescent="0.2">
      <c r="A380" s="9" t="s">
        <v>153</v>
      </c>
      <c r="B380" s="8" t="s">
        <v>10</v>
      </c>
      <c r="C380" s="9" t="s">
        <v>11</v>
      </c>
      <c r="D380" s="9" t="s">
        <v>12</v>
      </c>
      <c r="E380" s="184" t="s">
        <v>226</v>
      </c>
      <c r="F380" s="184"/>
      <c r="G380" s="27" t="s">
        <v>13</v>
      </c>
      <c r="H380" s="8" t="s">
        <v>14</v>
      </c>
      <c r="I380" s="8" t="s">
        <v>225</v>
      </c>
      <c r="J380" s="8" t="s">
        <v>15</v>
      </c>
      <c r="K380" s="8" t="s">
        <v>17</v>
      </c>
    </row>
    <row r="381" spans="1:11" ht="26.1" customHeight="1" x14ac:dyDescent="0.2">
      <c r="A381" s="25" t="s">
        <v>224</v>
      </c>
      <c r="B381" s="26" t="s">
        <v>154</v>
      </c>
      <c r="C381" s="25" t="s">
        <v>44</v>
      </c>
      <c r="D381" s="25" t="s">
        <v>155</v>
      </c>
      <c r="E381" s="179" t="s">
        <v>258</v>
      </c>
      <c r="F381" s="179"/>
      <c r="G381" s="24" t="s">
        <v>123</v>
      </c>
      <c r="H381" s="23">
        <v>1</v>
      </c>
      <c r="I381" s="22"/>
      <c r="J381" s="22">
        <v>2815.36</v>
      </c>
      <c r="K381" s="22">
        <v>2815.36</v>
      </c>
    </row>
    <row r="382" spans="1:11" ht="24" customHeight="1" x14ac:dyDescent="0.2">
      <c r="A382" s="31" t="s">
        <v>232</v>
      </c>
      <c r="B382" s="32" t="s">
        <v>257</v>
      </c>
      <c r="C382" s="31" t="s">
        <v>44</v>
      </c>
      <c r="D382" s="31" t="s">
        <v>256</v>
      </c>
      <c r="E382" s="182" t="s">
        <v>229</v>
      </c>
      <c r="F382" s="182"/>
      <c r="G382" s="30" t="s">
        <v>83</v>
      </c>
      <c r="H382" s="29">
        <v>215.625</v>
      </c>
      <c r="I382" s="29">
        <v>0</v>
      </c>
      <c r="J382" s="28">
        <v>0.9</v>
      </c>
      <c r="K382" s="28">
        <v>194.06</v>
      </c>
    </row>
    <row r="383" spans="1:11" ht="24" customHeight="1" x14ac:dyDescent="0.2">
      <c r="A383" s="31" t="s">
        <v>232</v>
      </c>
      <c r="B383" s="32" t="s">
        <v>255</v>
      </c>
      <c r="C383" s="31" t="s">
        <v>44</v>
      </c>
      <c r="D383" s="31" t="s">
        <v>254</v>
      </c>
      <c r="E383" s="182" t="s">
        <v>229</v>
      </c>
      <c r="F383" s="182"/>
      <c r="G383" s="30" t="s">
        <v>79</v>
      </c>
      <c r="H383" s="29">
        <v>0.34200000000000003</v>
      </c>
      <c r="I383" s="29">
        <v>0</v>
      </c>
      <c r="J383" s="28">
        <v>100.61</v>
      </c>
      <c r="K383" s="28">
        <v>34.4</v>
      </c>
    </row>
    <row r="384" spans="1:11" ht="26.1" customHeight="1" x14ac:dyDescent="0.2">
      <c r="A384" s="31" t="s">
        <v>232</v>
      </c>
      <c r="B384" s="32" t="s">
        <v>253</v>
      </c>
      <c r="C384" s="31" t="s">
        <v>44</v>
      </c>
      <c r="D384" s="31" t="s">
        <v>252</v>
      </c>
      <c r="E384" s="182" t="s">
        <v>229</v>
      </c>
      <c r="F384" s="182"/>
      <c r="G384" s="30" t="s">
        <v>123</v>
      </c>
      <c r="H384" s="29">
        <v>586</v>
      </c>
      <c r="I384" s="29">
        <v>0</v>
      </c>
      <c r="J384" s="28">
        <v>0.56000000000000005</v>
      </c>
      <c r="K384" s="28">
        <v>328.16</v>
      </c>
    </row>
    <row r="385" spans="1:11" ht="24" customHeight="1" x14ac:dyDescent="0.2">
      <c r="A385" s="31" t="s">
        <v>232</v>
      </c>
      <c r="B385" s="32" t="s">
        <v>251</v>
      </c>
      <c r="C385" s="31" t="s">
        <v>44</v>
      </c>
      <c r="D385" s="31" t="s">
        <v>250</v>
      </c>
      <c r="E385" s="182" t="s">
        <v>229</v>
      </c>
      <c r="F385" s="182"/>
      <c r="G385" s="30" t="s">
        <v>123</v>
      </c>
      <c r="H385" s="29">
        <v>1</v>
      </c>
      <c r="I385" s="29">
        <v>0</v>
      </c>
      <c r="J385" s="28">
        <v>454.95</v>
      </c>
      <c r="K385" s="28">
        <v>454.95</v>
      </c>
    </row>
    <row r="386" spans="1:11" ht="24" customHeight="1" x14ac:dyDescent="0.2">
      <c r="A386" s="31" t="s">
        <v>232</v>
      </c>
      <c r="B386" s="32" t="s">
        <v>249</v>
      </c>
      <c r="C386" s="31" t="s">
        <v>44</v>
      </c>
      <c r="D386" s="31" t="s">
        <v>248</v>
      </c>
      <c r="E386" s="182" t="s">
        <v>243</v>
      </c>
      <c r="F386" s="182"/>
      <c r="G386" s="30" t="s">
        <v>233</v>
      </c>
      <c r="H386" s="29">
        <v>37.610999999999997</v>
      </c>
      <c r="I386" s="29">
        <v>0</v>
      </c>
      <c r="J386" s="28">
        <v>20.104164000000001</v>
      </c>
      <c r="K386" s="28">
        <v>756.13</v>
      </c>
    </row>
    <row r="387" spans="1:11" ht="24" customHeight="1" x14ac:dyDescent="0.2">
      <c r="A387" s="31" t="s">
        <v>232</v>
      </c>
      <c r="B387" s="32" t="s">
        <v>247</v>
      </c>
      <c r="C387" s="31" t="s">
        <v>44</v>
      </c>
      <c r="D387" s="31" t="s">
        <v>246</v>
      </c>
      <c r="E387" s="182" t="s">
        <v>229</v>
      </c>
      <c r="F387" s="182"/>
      <c r="G387" s="30" t="s">
        <v>79</v>
      </c>
      <c r="H387" s="29">
        <v>0.58599999999999997</v>
      </c>
      <c r="I387" s="29">
        <v>0</v>
      </c>
      <c r="J387" s="28">
        <v>136.76</v>
      </c>
      <c r="K387" s="28">
        <v>80.14</v>
      </c>
    </row>
    <row r="388" spans="1:11" ht="24" customHeight="1" x14ac:dyDescent="0.2">
      <c r="A388" s="31" t="s">
        <v>232</v>
      </c>
      <c r="B388" s="32" t="s">
        <v>245</v>
      </c>
      <c r="C388" s="31" t="s">
        <v>44</v>
      </c>
      <c r="D388" s="31" t="s">
        <v>244</v>
      </c>
      <c r="E388" s="182" t="s">
        <v>243</v>
      </c>
      <c r="F388" s="182"/>
      <c r="G388" s="30" t="s">
        <v>233</v>
      </c>
      <c r="H388" s="29">
        <v>45.732999999999997</v>
      </c>
      <c r="I388" s="29">
        <v>0</v>
      </c>
      <c r="J388" s="28">
        <v>14.72598</v>
      </c>
      <c r="K388" s="28">
        <v>673.46</v>
      </c>
    </row>
    <row r="389" spans="1:11" ht="24" customHeight="1" x14ac:dyDescent="0.2">
      <c r="A389" s="31" t="s">
        <v>232</v>
      </c>
      <c r="B389" s="32" t="s">
        <v>242</v>
      </c>
      <c r="C389" s="31" t="s">
        <v>44</v>
      </c>
      <c r="D389" s="31" t="s">
        <v>241</v>
      </c>
      <c r="E389" s="182" t="s">
        <v>229</v>
      </c>
      <c r="F389" s="182"/>
      <c r="G389" s="30" t="s">
        <v>83</v>
      </c>
      <c r="H389" s="29">
        <v>24.526</v>
      </c>
      <c r="I389" s="29">
        <v>0</v>
      </c>
      <c r="J389" s="28">
        <v>10.93</v>
      </c>
      <c r="K389" s="28">
        <v>268.06</v>
      </c>
    </row>
    <row r="390" spans="1:11" ht="26.1" customHeight="1" x14ac:dyDescent="0.2">
      <c r="A390" s="31" t="s">
        <v>232</v>
      </c>
      <c r="B390" s="32" t="s">
        <v>240</v>
      </c>
      <c r="C390" s="31" t="s">
        <v>44</v>
      </c>
      <c r="D390" s="31" t="s">
        <v>239</v>
      </c>
      <c r="E390" s="182" t="s">
        <v>229</v>
      </c>
      <c r="F390" s="182"/>
      <c r="G390" s="30" t="s">
        <v>83</v>
      </c>
      <c r="H390" s="29">
        <v>1.0840000000000001</v>
      </c>
      <c r="I390" s="29">
        <v>0</v>
      </c>
      <c r="J390" s="28">
        <v>23.99</v>
      </c>
      <c r="K390" s="28">
        <v>26</v>
      </c>
    </row>
    <row r="391" spans="1:11" ht="25.5" x14ac:dyDescent="0.2">
      <c r="A391" s="16"/>
      <c r="B391" s="16"/>
      <c r="C391" s="16"/>
      <c r="D391" s="16"/>
      <c r="E391" s="16"/>
      <c r="F391" s="16" t="s">
        <v>214</v>
      </c>
      <c r="G391" s="15">
        <v>1429.59</v>
      </c>
      <c r="H391" s="16" t="s">
        <v>213</v>
      </c>
      <c r="I391" s="15">
        <v>0</v>
      </c>
      <c r="J391" s="16" t="s">
        <v>212</v>
      </c>
      <c r="K391" s="15">
        <v>1429.59</v>
      </c>
    </row>
    <row r="392" spans="1:11" ht="25.5" x14ac:dyDescent="0.2">
      <c r="A392" s="16"/>
      <c r="B392" s="16"/>
      <c r="C392" s="16"/>
      <c r="D392" s="16"/>
      <c r="E392" s="16"/>
      <c r="F392" s="16" t="s">
        <v>211</v>
      </c>
      <c r="G392" s="15">
        <v>703.84</v>
      </c>
      <c r="H392" s="181"/>
      <c r="I392" s="181" t="s">
        <v>210</v>
      </c>
      <c r="J392" s="16"/>
      <c r="K392" s="15">
        <v>3519.2</v>
      </c>
    </row>
    <row r="393" spans="1:11" ht="50.1" customHeight="1" thickBot="1" x14ac:dyDescent="0.25">
      <c r="A393" s="4"/>
      <c r="B393" s="4"/>
      <c r="C393" s="4"/>
      <c r="D393" s="4"/>
      <c r="E393" s="4"/>
      <c r="F393" s="4"/>
      <c r="G393" s="4"/>
      <c r="H393" s="4" t="s">
        <v>209</v>
      </c>
      <c r="I393" s="14" t="s">
        <v>238</v>
      </c>
      <c r="J393" s="4" t="s">
        <v>207</v>
      </c>
      <c r="K393" s="11">
        <v>3519.2</v>
      </c>
    </row>
    <row r="394" spans="1:11" ht="0.95" customHeight="1" thickTop="1" x14ac:dyDescent="0.2">
      <c r="A394" s="13"/>
      <c r="B394" s="13"/>
      <c r="C394" s="13"/>
      <c r="D394" s="13"/>
      <c r="E394" s="13"/>
      <c r="F394" s="13"/>
      <c r="G394" s="13"/>
      <c r="H394" s="13"/>
      <c r="I394" s="13"/>
      <c r="J394" s="13"/>
      <c r="K394" s="13"/>
    </row>
    <row r="395" spans="1:11" ht="24" customHeight="1" x14ac:dyDescent="0.2">
      <c r="A395" s="7" t="s">
        <v>156</v>
      </c>
      <c r="B395" s="7"/>
      <c r="C395" s="7"/>
      <c r="D395" s="7" t="s">
        <v>157</v>
      </c>
      <c r="E395" s="7"/>
      <c r="F395" s="183"/>
      <c r="G395" s="183"/>
      <c r="H395" s="7"/>
      <c r="I395" s="6"/>
      <c r="J395" s="7"/>
      <c r="K395" s="33">
        <v>11832.9</v>
      </c>
    </row>
    <row r="396" spans="1:11" ht="18" customHeight="1" x14ac:dyDescent="0.2">
      <c r="A396" s="9" t="s">
        <v>158</v>
      </c>
      <c r="B396" s="8" t="s">
        <v>10</v>
      </c>
      <c r="C396" s="9" t="s">
        <v>11</v>
      </c>
      <c r="D396" s="9" t="s">
        <v>12</v>
      </c>
      <c r="E396" s="184" t="s">
        <v>226</v>
      </c>
      <c r="F396" s="184"/>
      <c r="G396" s="27" t="s">
        <v>13</v>
      </c>
      <c r="H396" s="8" t="s">
        <v>14</v>
      </c>
      <c r="I396" s="8" t="s">
        <v>225</v>
      </c>
      <c r="J396" s="8" t="s">
        <v>15</v>
      </c>
      <c r="K396" s="8" t="s">
        <v>17</v>
      </c>
    </row>
    <row r="397" spans="1:11" ht="24" customHeight="1" x14ac:dyDescent="0.2">
      <c r="A397" s="25" t="s">
        <v>224</v>
      </c>
      <c r="B397" s="26" t="s">
        <v>159</v>
      </c>
      <c r="C397" s="25" t="s">
        <v>32</v>
      </c>
      <c r="D397" s="25" t="s">
        <v>160</v>
      </c>
      <c r="E397" s="179" t="s">
        <v>237</v>
      </c>
      <c r="F397" s="179"/>
      <c r="G397" s="24" t="s">
        <v>49</v>
      </c>
      <c r="H397" s="23">
        <v>1</v>
      </c>
      <c r="I397" s="22"/>
      <c r="J397" s="22">
        <v>4.0999999999999996</v>
      </c>
      <c r="K397" s="22">
        <v>4.0999999999999996</v>
      </c>
    </row>
    <row r="398" spans="1:11" ht="24" customHeight="1" x14ac:dyDescent="0.2">
      <c r="A398" s="20" t="s">
        <v>219</v>
      </c>
      <c r="B398" s="21" t="s">
        <v>236</v>
      </c>
      <c r="C398" s="20" t="s">
        <v>32</v>
      </c>
      <c r="D398" s="20" t="s">
        <v>235</v>
      </c>
      <c r="E398" s="180" t="s">
        <v>234</v>
      </c>
      <c r="F398" s="180"/>
      <c r="G398" s="19" t="s">
        <v>233</v>
      </c>
      <c r="H398" s="18">
        <v>0.14000000000000001</v>
      </c>
      <c r="I398" s="18">
        <v>0</v>
      </c>
      <c r="J398" s="17">
        <v>23.32</v>
      </c>
      <c r="K398" s="17">
        <v>3.26</v>
      </c>
    </row>
    <row r="399" spans="1:11" ht="26.1" customHeight="1" x14ac:dyDescent="0.2">
      <c r="A399" s="31" t="s">
        <v>232</v>
      </c>
      <c r="B399" s="32" t="s">
        <v>231</v>
      </c>
      <c r="C399" s="31" t="s">
        <v>32</v>
      </c>
      <c r="D399" s="31" t="s">
        <v>230</v>
      </c>
      <c r="E399" s="182" t="s">
        <v>229</v>
      </c>
      <c r="F399" s="182"/>
      <c r="G399" s="30" t="s">
        <v>228</v>
      </c>
      <c r="H399" s="29">
        <v>0.05</v>
      </c>
      <c r="I399" s="29">
        <v>0</v>
      </c>
      <c r="J399" s="28">
        <v>16.97</v>
      </c>
      <c r="K399" s="28">
        <v>0.84</v>
      </c>
    </row>
    <row r="400" spans="1:11" ht="25.5" x14ac:dyDescent="0.2">
      <c r="A400" s="16"/>
      <c r="B400" s="16"/>
      <c r="C400" s="16"/>
      <c r="D400" s="16"/>
      <c r="E400" s="16"/>
      <c r="F400" s="16" t="s">
        <v>214</v>
      </c>
      <c r="G400" s="15">
        <v>2.09</v>
      </c>
      <c r="H400" s="16" t="s">
        <v>213</v>
      </c>
      <c r="I400" s="15">
        <v>0</v>
      </c>
      <c r="J400" s="16" t="s">
        <v>212</v>
      </c>
      <c r="K400" s="15">
        <v>2.09</v>
      </c>
    </row>
    <row r="401" spans="1:11" ht="25.5" x14ac:dyDescent="0.2">
      <c r="A401" s="16"/>
      <c r="B401" s="16"/>
      <c r="C401" s="16"/>
      <c r="D401" s="16"/>
      <c r="E401" s="16"/>
      <c r="F401" s="16" t="s">
        <v>211</v>
      </c>
      <c r="G401" s="15">
        <v>1.02</v>
      </c>
      <c r="H401" s="181"/>
      <c r="I401" s="181" t="s">
        <v>210</v>
      </c>
      <c r="J401" s="16"/>
      <c r="K401" s="15">
        <v>5.12</v>
      </c>
    </row>
    <row r="402" spans="1:11" ht="50.1" customHeight="1" thickBot="1" x14ac:dyDescent="0.25">
      <c r="A402" s="4"/>
      <c r="B402" s="4"/>
      <c r="C402" s="4"/>
      <c r="D402" s="4"/>
      <c r="E402" s="4"/>
      <c r="F402" s="4"/>
      <c r="G402" s="4"/>
      <c r="H402" s="4" t="s">
        <v>209</v>
      </c>
      <c r="I402" s="14" t="s">
        <v>227</v>
      </c>
      <c r="J402" s="4" t="s">
        <v>207</v>
      </c>
      <c r="K402" s="11">
        <v>7112.75</v>
      </c>
    </row>
    <row r="403" spans="1:11" ht="0.95" customHeight="1" thickTop="1" x14ac:dyDescent="0.2">
      <c r="A403" s="13"/>
      <c r="B403" s="13"/>
      <c r="C403" s="13"/>
      <c r="D403" s="13"/>
      <c r="E403" s="13"/>
      <c r="F403" s="13"/>
      <c r="G403" s="13"/>
      <c r="H403" s="13"/>
      <c r="I403" s="13"/>
      <c r="J403" s="13"/>
      <c r="K403" s="13"/>
    </row>
    <row r="404" spans="1:11" ht="18" customHeight="1" x14ac:dyDescent="0.2">
      <c r="A404" s="9" t="s">
        <v>161</v>
      </c>
      <c r="B404" s="8" t="s">
        <v>10</v>
      </c>
      <c r="C404" s="9" t="s">
        <v>11</v>
      </c>
      <c r="D404" s="9" t="s">
        <v>12</v>
      </c>
      <c r="E404" s="184" t="s">
        <v>226</v>
      </c>
      <c r="F404" s="184"/>
      <c r="G404" s="27" t="s">
        <v>13</v>
      </c>
      <c r="H404" s="8" t="s">
        <v>14</v>
      </c>
      <c r="I404" s="8" t="s">
        <v>225</v>
      </c>
      <c r="J404" s="8" t="s">
        <v>15</v>
      </c>
      <c r="K404" s="8" t="s">
        <v>17</v>
      </c>
    </row>
    <row r="405" spans="1:11" ht="39" customHeight="1" x14ac:dyDescent="0.2">
      <c r="A405" s="25" t="s">
        <v>224</v>
      </c>
      <c r="B405" s="26" t="s">
        <v>162</v>
      </c>
      <c r="C405" s="25" t="s">
        <v>32</v>
      </c>
      <c r="D405" s="25" t="s">
        <v>163</v>
      </c>
      <c r="E405" s="179" t="s">
        <v>223</v>
      </c>
      <c r="F405" s="179"/>
      <c r="G405" s="24" t="s">
        <v>164</v>
      </c>
      <c r="H405" s="23">
        <v>1</v>
      </c>
      <c r="I405" s="22"/>
      <c r="J405" s="22">
        <v>2.68</v>
      </c>
      <c r="K405" s="22">
        <v>2.68</v>
      </c>
    </row>
    <row r="406" spans="1:11" ht="65.099999999999994" customHeight="1" x14ac:dyDescent="0.2">
      <c r="A406" s="20" t="s">
        <v>219</v>
      </c>
      <c r="B406" s="21" t="s">
        <v>222</v>
      </c>
      <c r="C406" s="20" t="s">
        <v>32</v>
      </c>
      <c r="D406" s="20" t="s">
        <v>221</v>
      </c>
      <c r="E406" s="180" t="s">
        <v>216</v>
      </c>
      <c r="F406" s="180"/>
      <c r="G406" s="19" t="s">
        <v>220</v>
      </c>
      <c r="H406" s="18">
        <v>3.5999999999999999E-3</v>
      </c>
      <c r="I406" s="18">
        <v>0</v>
      </c>
      <c r="J406" s="17">
        <v>83.96</v>
      </c>
      <c r="K406" s="17">
        <v>0.3</v>
      </c>
    </row>
    <row r="407" spans="1:11" ht="65.099999999999994" customHeight="1" x14ac:dyDescent="0.2">
      <c r="A407" s="20" t="s">
        <v>219</v>
      </c>
      <c r="B407" s="21" t="s">
        <v>218</v>
      </c>
      <c r="C407" s="20" t="s">
        <v>32</v>
      </c>
      <c r="D407" s="20" t="s">
        <v>217</v>
      </c>
      <c r="E407" s="180" t="s">
        <v>216</v>
      </c>
      <c r="F407" s="180"/>
      <c r="G407" s="19" t="s">
        <v>215</v>
      </c>
      <c r="H407" s="18">
        <v>8.3000000000000001E-3</v>
      </c>
      <c r="I407" s="18">
        <v>0</v>
      </c>
      <c r="J407" s="17">
        <v>287.92</v>
      </c>
      <c r="K407" s="17">
        <v>2.38</v>
      </c>
    </row>
    <row r="408" spans="1:11" ht="25.5" x14ac:dyDescent="0.2">
      <c r="A408" s="16"/>
      <c r="B408" s="16"/>
      <c r="C408" s="16"/>
      <c r="D408" s="16"/>
      <c r="E408" s="16"/>
      <c r="F408" s="16" t="s">
        <v>214</v>
      </c>
      <c r="G408" s="15">
        <v>0.34</v>
      </c>
      <c r="H408" s="16" t="s">
        <v>213</v>
      </c>
      <c r="I408" s="15">
        <v>0</v>
      </c>
      <c r="J408" s="16" t="s">
        <v>212</v>
      </c>
      <c r="K408" s="15">
        <v>0.34</v>
      </c>
    </row>
    <row r="409" spans="1:11" ht="25.5" x14ac:dyDescent="0.2">
      <c r="A409" s="16"/>
      <c r="B409" s="16"/>
      <c r="C409" s="16"/>
      <c r="D409" s="16"/>
      <c r="E409" s="16"/>
      <c r="F409" s="16" t="s">
        <v>211</v>
      </c>
      <c r="G409" s="15">
        <v>0.67</v>
      </c>
      <c r="H409" s="181"/>
      <c r="I409" s="181" t="s">
        <v>210</v>
      </c>
      <c r="J409" s="16"/>
      <c r="K409" s="15">
        <v>3.35</v>
      </c>
    </row>
    <row r="410" spans="1:11" ht="50.1" customHeight="1" thickBot="1" x14ac:dyDescent="0.25">
      <c r="A410" s="4"/>
      <c r="B410" s="4"/>
      <c r="C410" s="4"/>
      <c r="D410" s="4"/>
      <c r="E410" s="4"/>
      <c r="F410" s="4"/>
      <c r="G410" s="4"/>
      <c r="H410" s="4" t="s">
        <v>209</v>
      </c>
      <c r="I410" s="14" t="s">
        <v>208</v>
      </c>
      <c r="J410" s="4" t="s">
        <v>207</v>
      </c>
      <c r="K410" s="11">
        <v>4720.1499999999996</v>
      </c>
    </row>
    <row r="411" spans="1:11" ht="0.95" customHeight="1" thickTop="1" x14ac:dyDescent="0.2">
      <c r="A411" s="13"/>
      <c r="B411" s="13"/>
      <c r="C411" s="13"/>
      <c r="D411" s="13"/>
      <c r="E411" s="13"/>
      <c r="F411" s="13"/>
      <c r="G411" s="13"/>
      <c r="H411" s="13"/>
      <c r="I411" s="13"/>
      <c r="J411" s="13"/>
      <c r="K411" s="13"/>
    </row>
    <row r="412" spans="1:11" x14ac:dyDescent="0.2">
      <c r="A412" s="2"/>
      <c r="B412" s="2"/>
      <c r="C412" s="2"/>
      <c r="D412" s="2"/>
      <c r="E412" s="2"/>
      <c r="F412" s="2"/>
      <c r="G412" s="2"/>
      <c r="H412" s="2"/>
      <c r="I412" s="2"/>
      <c r="J412" s="2"/>
    </row>
    <row r="413" spans="1:11" x14ac:dyDescent="0.2">
      <c r="A413" s="175"/>
      <c r="B413" s="175"/>
      <c r="C413" s="175"/>
      <c r="D413" s="12"/>
      <c r="E413" s="4"/>
      <c r="F413" s="176" t="s">
        <v>165</v>
      </c>
      <c r="G413" s="175"/>
      <c r="H413" s="177">
        <v>265914.7</v>
      </c>
      <c r="I413" s="175"/>
      <c r="J413" s="175"/>
    </row>
    <row r="414" spans="1:11" x14ac:dyDescent="0.2">
      <c r="A414" s="175"/>
      <c r="B414" s="175"/>
      <c r="C414" s="175"/>
      <c r="D414" s="12"/>
      <c r="E414" s="4"/>
      <c r="F414" s="176" t="s">
        <v>166</v>
      </c>
      <c r="G414" s="175"/>
      <c r="H414" s="177">
        <v>66445.11</v>
      </c>
      <c r="I414" s="175"/>
      <c r="J414" s="175"/>
    </row>
    <row r="415" spans="1:11" x14ac:dyDescent="0.2">
      <c r="A415" s="175"/>
      <c r="B415" s="175"/>
      <c r="C415" s="175"/>
      <c r="D415" s="12"/>
      <c r="E415" s="4"/>
      <c r="F415" s="176" t="s">
        <v>167</v>
      </c>
      <c r="G415" s="175"/>
      <c r="H415" s="177">
        <v>332359.81</v>
      </c>
      <c r="I415" s="175"/>
      <c r="J415" s="175"/>
    </row>
    <row r="416" spans="1:11" ht="60" customHeight="1" x14ac:dyDescent="0.2">
      <c r="A416" s="3"/>
      <c r="B416" s="3"/>
      <c r="C416" s="3"/>
      <c r="D416" s="3"/>
      <c r="E416" s="3"/>
      <c r="F416" s="3"/>
      <c r="G416" s="3"/>
      <c r="H416" s="3"/>
      <c r="I416" s="3"/>
      <c r="J416" s="3"/>
    </row>
    <row r="417" spans="1:10" ht="69.95" customHeight="1" x14ac:dyDescent="0.2">
      <c r="A417" s="178" t="s">
        <v>168</v>
      </c>
      <c r="B417" s="172"/>
      <c r="C417" s="172"/>
      <c r="D417" s="172"/>
      <c r="E417" s="172"/>
      <c r="F417" s="172"/>
      <c r="G417" s="172"/>
      <c r="H417" s="172"/>
      <c r="I417" s="172"/>
      <c r="J417" s="172"/>
    </row>
  </sheetData>
  <mergeCells count="331">
    <mergeCell ref="E1:F1"/>
    <mergeCell ref="G1:H1"/>
    <mergeCell ref="I1:J1"/>
    <mergeCell ref="E2:F2"/>
    <mergeCell ref="G2:H2"/>
    <mergeCell ref="I2:J2"/>
    <mergeCell ref="A3:J3"/>
    <mergeCell ref="F4:G4"/>
    <mergeCell ref="F5:G5"/>
    <mergeCell ref="E6:F6"/>
    <mergeCell ref="E7:F7"/>
    <mergeCell ref="E8:F8"/>
    <mergeCell ref="E9:F9"/>
    <mergeCell ref="A10:J10"/>
    <mergeCell ref="E11:F11"/>
    <mergeCell ref="E12:F12"/>
    <mergeCell ref="H14:I14"/>
    <mergeCell ref="E17:F17"/>
    <mergeCell ref="E18:F18"/>
    <mergeCell ref="E19:F19"/>
    <mergeCell ref="E20:F20"/>
    <mergeCell ref="E21:F21"/>
    <mergeCell ref="E22:F22"/>
    <mergeCell ref="H24:I24"/>
    <mergeCell ref="E27:F27"/>
    <mergeCell ref="E28:F28"/>
    <mergeCell ref="A29:E29"/>
    <mergeCell ref="F29:I29"/>
    <mergeCell ref="A30:E30"/>
    <mergeCell ref="F30:I30"/>
    <mergeCell ref="A31:E31"/>
    <mergeCell ref="F31:I31"/>
    <mergeCell ref="A32:E32"/>
    <mergeCell ref="G33:I33"/>
    <mergeCell ref="G34:I34"/>
    <mergeCell ref="G35:I35"/>
    <mergeCell ref="A36:E36"/>
    <mergeCell ref="F36:I36"/>
    <mergeCell ref="E57:F57"/>
    <mergeCell ref="H59:I59"/>
    <mergeCell ref="E62:F62"/>
    <mergeCell ref="A37:E37"/>
    <mergeCell ref="G38:I38"/>
    <mergeCell ref="G39:I39"/>
    <mergeCell ref="A40:E40"/>
    <mergeCell ref="F40:I40"/>
    <mergeCell ref="H42:I42"/>
    <mergeCell ref="E45:F45"/>
    <mergeCell ref="H49:I49"/>
    <mergeCell ref="E52:F52"/>
    <mergeCell ref="E53:F53"/>
    <mergeCell ref="E54:F54"/>
    <mergeCell ref="E55:F55"/>
    <mergeCell ref="E56:F56"/>
    <mergeCell ref="E46:F46"/>
    <mergeCell ref="E47:F47"/>
    <mergeCell ref="E63:F63"/>
    <mergeCell ref="E64:F64"/>
    <mergeCell ref="H66:I66"/>
    <mergeCell ref="F69:G69"/>
    <mergeCell ref="E70:F70"/>
    <mergeCell ref="E71:F71"/>
    <mergeCell ref="E72:F72"/>
    <mergeCell ref="H74:I74"/>
    <mergeCell ref="F77:G77"/>
    <mergeCell ref="E78:F78"/>
    <mergeCell ref="E79:F79"/>
    <mergeCell ref="E80:F80"/>
    <mergeCell ref="H82:I82"/>
    <mergeCell ref="F85:G85"/>
    <mergeCell ref="E86:F86"/>
    <mergeCell ref="E87:F87"/>
    <mergeCell ref="E88:F88"/>
    <mergeCell ref="E89:F89"/>
    <mergeCell ref="E90:F90"/>
    <mergeCell ref="E91:F91"/>
    <mergeCell ref="E92:F92"/>
    <mergeCell ref="H94:I94"/>
    <mergeCell ref="E97:F97"/>
    <mergeCell ref="E98:F98"/>
    <mergeCell ref="E99:F99"/>
    <mergeCell ref="E100:F100"/>
    <mergeCell ref="E101:F101"/>
    <mergeCell ref="H103:I103"/>
    <mergeCell ref="F106:G106"/>
    <mergeCell ref="F107:G107"/>
    <mergeCell ref="E108:F108"/>
    <mergeCell ref="E109:F109"/>
    <mergeCell ref="E110:F110"/>
    <mergeCell ref="H112:I112"/>
    <mergeCell ref="E115:F115"/>
    <mergeCell ref="E116:F116"/>
    <mergeCell ref="E117:F117"/>
    <mergeCell ref="E118:F118"/>
    <mergeCell ref="E119:F119"/>
    <mergeCell ref="E120:F120"/>
    <mergeCell ref="E121:F121"/>
    <mergeCell ref="E147:F147"/>
    <mergeCell ref="H149:I149"/>
    <mergeCell ref="H123:I123"/>
    <mergeCell ref="E126:F126"/>
    <mergeCell ref="E127:F127"/>
    <mergeCell ref="E128:F128"/>
    <mergeCell ref="E152:F152"/>
    <mergeCell ref="E129:F129"/>
    <mergeCell ref="E130:F130"/>
    <mergeCell ref="E131:F131"/>
    <mergeCell ref="E132:F132"/>
    <mergeCell ref="E133:F133"/>
    <mergeCell ref="E134:F134"/>
    <mergeCell ref="H136:I136"/>
    <mergeCell ref="E141:F141"/>
    <mergeCell ref="E142:F142"/>
    <mergeCell ref="E143:F143"/>
    <mergeCell ref="E144:F144"/>
    <mergeCell ref="E145:F145"/>
    <mergeCell ref="E146:F146"/>
    <mergeCell ref="F139:G139"/>
    <mergeCell ref="E140:F140"/>
    <mergeCell ref="E153:F153"/>
    <mergeCell ref="E154:F154"/>
    <mergeCell ref="E155:F155"/>
    <mergeCell ref="E156:F156"/>
    <mergeCell ref="H158:I158"/>
    <mergeCell ref="E161:F161"/>
    <mergeCell ref="E162:F162"/>
    <mergeCell ref="E163:F163"/>
    <mergeCell ref="E164:F164"/>
    <mergeCell ref="E165:F165"/>
    <mergeCell ref="E166:F166"/>
    <mergeCell ref="H168:I168"/>
    <mergeCell ref="F171:G171"/>
    <mergeCell ref="E172:F172"/>
    <mergeCell ref="E173:F173"/>
    <mergeCell ref="E174:F174"/>
    <mergeCell ref="E175:F175"/>
    <mergeCell ref="E176:F176"/>
    <mergeCell ref="E192:F192"/>
    <mergeCell ref="E193:F193"/>
    <mergeCell ref="E194:F194"/>
    <mergeCell ref="E177:F177"/>
    <mergeCell ref="E178:F178"/>
    <mergeCell ref="E179:F179"/>
    <mergeCell ref="E180:F180"/>
    <mergeCell ref="E181:F181"/>
    <mergeCell ref="A182:J182"/>
    <mergeCell ref="E183:F183"/>
    <mergeCell ref="E186:F186"/>
    <mergeCell ref="E187:F187"/>
    <mergeCell ref="E188:F188"/>
    <mergeCell ref="E189:F189"/>
    <mergeCell ref="E190:F190"/>
    <mergeCell ref="E191:F191"/>
    <mergeCell ref="E184:F184"/>
    <mergeCell ref="E185:F185"/>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H219:I219"/>
    <mergeCell ref="F222:G222"/>
    <mergeCell ref="E223:F223"/>
    <mergeCell ref="E224:F224"/>
    <mergeCell ref="H243:I243"/>
    <mergeCell ref="E246:F246"/>
    <mergeCell ref="E247:F247"/>
    <mergeCell ref="E248:F248"/>
    <mergeCell ref="E225:F225"/>
    <mergeCell ref="E226:F226"/>
    <mergeCell ref="E227:F227"/>
    <mergeCell ref="E228:F228"/>
    <mergeCell ref="E229:F229"/>
    <mergeCell ref="E230:F230"/>
    <mergeCell ref="H232:I232"/>
    <mergeCell ref="E235:F235"/>
    <mergeCell ref="E236:F236"/>
    <mergeCell ref="E255:F255"/>
    <mergeCell ref="E256:F256"/>
    <mergeCell ref="E257:F257"/>
    <mergeCell ref="E237:F237"/>
    <mergeCell ref="E238:F238"/>
    <mergeCell ref="E239:F239"/>
    <mergeCell ref="E240:F240"/>
    <mergeCell ref="E241:F241"/>
    <mergeCell ref="E249:F249"/>
    <mergeCell ref="E250:F250"/>
    <mergeCell ref="E251:F251"/>
    <mergeCell ref="E252:F252"/>
    <mergeCell ref="E253:F253"/>
    <mergeCell ref="E254:F254"/>
    <mergeCell ref="E258:F258"/>
    <mergeCell ref="E259:F259"/>
    <mergeCell ref="E260:F260"/>
    <mergeCell ref="E261:F261"/>
    <mergeCell ref="E262:F262"/>
    <mergeCell ref="H264:I264"/>
    <mergeCell ref="E267:F267"/>
    <mergeCell ref="E268:F268"/>
    <mergeCell ref="E269:F269"/>
    <mergeCell ref="E270:F270"/>
    <mergeCell ref="E271:F271"/>
    <mergeCell ref="H273:I273"/>
    <mergeCell ref="E276:F276"/>
    <mergeCell ref="E277:F277"/>
    <mergeCell ref="E278:F278"/>
    <mergeCell ref="E279:F279"/>
    <mergeCell ref="E280:F280"/>
    <mergeCell ref="H282:I282"/>
    <mergeCell ref="F285:G285"/>
    <mergeCell ref="E286:F286"/>
    <mergeCell ref="E287:F287"/>
    <mergeCell ref="E288:F288"/>
    <mergeCell ref="E289:F289"/>
    <mergeCell ref="E290:F290"/>
    <mergeCell ref="E291:F291"/>
    <mergeCell ref="E292:F292"/>
    <mergeCell ref="E293:F293"/>
    <mergeCell ref="E294:F294"/>
    <mergeCell ref="E295:F295"/>
    <mergeCell ref="E296:F296"/>
    <mergeCell ref="H298:I298"/>
    <mergeCell ref="E301:F301"/>
    <mergeCell ref="E302:F302"/>
    <mergeCell ref="E303:F303"/>
    <mergeCell ref="E304:F304"/>
    <mergeCell ref="E305:F305"/>
    <mergeCell ref="H326:I326"/>
    <mergeCell ref="E329:F329"/>
    <mergeCell ref="E330:F330"/>
    <mergeCell ref="E331:F331"/>
    <mergeCell ref="E332:F332"/>
    <mergeCell ref="E306:F306"/>
    <mergeCell ref="E307:F307"/>
    <mergeCell ref="H309:I309"/>
    <mergeCell ref="E312:F312"/>
    <mergeCell ref="E313:F313"/>
    <mergeCell ref="E314:F314"/>
    <mergeCell ref="H316:I316"/>
    <mergeCell ref="E319:F319"/>
    <mergeCell ref="E320:F320"/>
    <mergeCell ref="E340:F340"/>
    <mergeCell ref="E341:F341"/>
    <mergeCell ref="E321:F321"/>
    <mergeCell ref="E322:F322"/>
    <mergeCell ref="E323:F323"/>
    <mergeCell ref="E324:F324"/>
    <mergeCell ref="E351:F351"/>
    <mergeCell ref="E352:F352"/>
    <mergeCell ref="E353:F353"/>
    <mergeCell ref="E333:F333"/>
    <mergeCell ref="E334:F334"/>
    <mergeCell ref="E335:F335"/>
    <mergeCell ref="E336:F336"/>
    <mergeCell ref="E337:F337"/>
    <mergeCell ref="E338:F338"/>
    <mergeCell ref="E339:F339"/>
    <mergeCell ref="E342:F342"/>
    <mergeCell ref="E343:F343"/>
    <mergeCell ref="E344:F344"/>
    <mergeCell ref="E345:F345"/>
    <mergeCell ref="E380:F380"/>
    <mergeCell ref="E354:F354"/>
    <mergeCell ref="H356:I356"/>
    <mergeCell ref="F359:G359"/>
    <mergeCell ref="E360:F360"/>
    <mergeCell ref="E361:F361"/>
    <mergeCell ref="E362:F362"/>
    <mergeCell ref="E363:F363"/>
    <mergeCell ref="E364:F364"/>
    <mergeCell ref="E365:F365"/>
    <mergeCell ref="H367:I367"/>
    <mergeCell ref="E370:F370"/>
    <mergeCell ref="E371:F371"/>
    <mergeCell ref="E372:F372"/>
    <mergeCell ref="E373:F373"/>
    <mergeCell ref="E374:F374"/>
    <mergeCell ref="E375:F375"/>
    <mergeCell ref="H377:I377"/>
    <mergeCell ref="H347:I347"/>
    <mergeCell ref="E350:F350"/>
    <mergeCell ref="E381:F381"/>
    <mergeCell ref="E382:F382"/>
    <mergeCell ref="E383:F383"/>
    <mergeCell ref="E384:F384"/>
    <mergeCell ref="E385:F385"/>
    <mergeCell ref="E386:F386"/>
    <mergeCell ref="E387:F387"/>
    <mergeCell ref="E388:F388"/>
    <mergeCell ref="E389:F389"/>
    <mergeCell ref="E390:F390"/>
    <mergeCell ref="H392:I392"/>
    <mergeCell ref="F395:G395"/>
    <mergeCell ref="E396:F396"/>
    <mergeCell ref="E397:F397"/>
    <mergeCell ref="E398:F398"/>
    <mergeCell ref="E399:F399"/>
    <mergeCell ref="H401:I401"/>
    <mergeCell ref="E404:F404"/>
    <mergeCell ref="A415:C415"/>
    <mergeCell ref="F415:G415"/>
    <mergeCell ref="H415:J415"/>
    <mergeCell ref="A417:J417"/>
    <mergeCell ref="E405:F405"/>
    <mergeCell ref="E406:F406"/>
    <mergeCell ref="E407:F407"/>
    <mergeCell ref="H409:I409"/>
    <mergeCell ref="A413:C413"/>
    <mergeCell ref="F413:G413"/>
    <mergeCell ref="H413:J413"/>
    <mergeCell ref="A414:C414"/>
    <mergeCell ref="F414:G414"/>
    <mergeCell ref="H414:J414"/>
  </mergeCells>
  <pageMargins left="0.5" right="0.5" top="1" bottom="1" header="0.5" footer="0.5"/>
  <pageSetup paperSize="9" scale="66" fitToHeight="0" orientation="landscape" r:id="rId1"/>
  <headerFooter>
    <oddHeader>&amp;L &amp;CSESI - DEPARTAMENTO REGIONAL DO MARANHÃO
CNPJ: 03.770.020/0001-30 &amp;R</oddHeader>
    <oddFooter>&amp;L &amp;C  -  -  / MA
 / luisroberto@fiema.org.br &amp;R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A2246-F198-432D-AF5E-F1FE7FBE8F75}">
  <dimension ref="A1:F18"/>
  <sheetViews>
    <sheetView showWhiteSpace="0" view="pageBreakPreview" zoomScale="118" zoomScaleNormal="100" zoomScaleSheetLayoutView="118" workbookViewId="0">
      <selection activeCell="A2" sqref="A2:B2"/>
    </sheetView>
  </sheetViews>
  <sheetFormatPr defaultRowHeight="14.25" x14ac:dyDescent="0.2"/>
  <cols>
    <col min="1" max="1" width="12.625" customWidth="1"/>
    <col min="2" max="2" width="45.125" customWidth="1"/>
    <col min="3" max="3" width="20" bestFit="1" customWidth="1"/>
    <col min="4" max="29" width="12" bestFit="1" customWidth="1"/>
  </cols>
  <sheetData>
    <row r="1" spans="1:6" ht="15" customHeight="1" x14ac:dyDescent="0.2">
      <c r="A1" s="192" t="s">
        <v>0</v>
      </c>
      <c r="B1" s="192"/>
      <c r="C1" s="82" t="s">
        <v>1</v>
      </c>
      <c r="D1" s="83" t="s">
        <v>2</v>
      </c>
      <c r="E1" s="192" t="s">
        <v>3</v>
      </c>
      <c r="F1" s="192"/>
    </row>
    <row r="2" spans="1:6" ht="95.1" customHeight="1" x14ac:dyDescent="0.2">
      <c r="A2" s="192" t="s">
        <v>4</v>
      </c>
      <c r="B2" s="192"/>
      <c r="C2" s="82" t="s">
        <v>5</v>
      </c>
      <c r="D2" s="83" t="s">
        <v>6</v>
      </c>
      <c r="E2" s="192" t="s">
        <v>7</v>
      </c>
      <c r="F2" s="192"/>
    </row>
    <row r="3" spans="1:6" x14ac:dyDescent="0.2">
      <c r="A3" s="194" t="s">
        <v>206</v>
      </c>
      <c r="B3" s="174"/>
      <c r="C3" s="174"/>
      <c r="D3" s="174"/>
      <c r="E3" s="174"/>
      <c r="F3" s="174"/>
    </row>
    <row r="4" spans="1:6" x14ac:dyDescent="0.2">
      <c r="A4" s="84" t="s">
        <v>9</v>
      </c>
      <c r="B4" s="84" t="s">
        <v>12</v>
      </c>
      <c r="C4" s="85" t="s">
        <v>205</v>
      </c>
      <c r="D4" s="85" t="s">
        <v>204</v>
      </c>
      <c r="E4" s="85" t="s">
        <v>203</v>
      </c>
      <c r="F4" s="85" t="s">
        <v>202</v>
      </c>
    </row>
    <row r="5" spans="1:6" ht="24" customHeight="1" thickBot="1" x14ac:dyDescent="0.25">
      <c r="A5" s="86" t="s">
        <v>19</v>
      </c>
      <c r="B5" s="86" t="s">
        <v>21</v>
      </c>
      <c r="C5" s="87" t="s">
        <v>201</v>
      </c>
      <c r="D5" s="88" t="s">
        <v>201</v>
      </c>
      <c r="E5" s="87" t="s">
        <v>22</v>
      </c>
      <c r="F5" s="87" t="s">
        <v>22</v>
      </c>
    </row>
    <row r="6" spans="1:6" ht="24" customHeight="1" thickTop="1" thickBot="1" x14ac:dyDescent="0.25">
      <c r="A6" s="86" t="s">
        <v>57</v>
      </c>
      <c r="B6" s="86" t="s">
        <v>58</v>
      </c>
      <c r="C6" s="87" t="s">
        <v>200</v>
      </c>
      <c r="D6" s="88" t="s">
        <v>199</v>
      </c>
      <c r="E6" s="88" t="s">
        <v>199</v>
      </c>
      <c r="F6" s="88" t="s">
        <v>198</v>
      </c>
    </row>
    <row r="7" spans="1:6" ht="24" customHeight="1" thickTop="1" thickBot="1" x14ac:dyDescent="0.25">
      <c r="A7" s="86" t="s">
        <v>62</v>
      </c>
      <c r="B7" s="86" t="s">
        <v>63</v>
      </c>
      <c r="C7" s="87" t="s">
        <v>197</v>
      </c>
      <c r="D7" s="88" t="s">
        <v>196</v>
      </c>
      <c r="E7" s="88" t="s">
        <v>195</v>
      </c>
      <c r="F7" s="88" t="s">
        <v>194</v>
      </c>
    </row>
    <row r="8" spans="1:6" ht="24" customHeight="1" thickTop="1" thickBot="1" x14ac:dyDescent="0.25">
      <c r="A8" s="86" t="s">
        <v>72</v>
      </c>
      <c r="B8" s="86" t="s">
        <v>73</v>
      </c>
      <c r="C8" s="87" t="s">
        <v>193</v>
      </c>
      <c r="D8" s="88" t="s">
        <v>192</v>
      </c>
      <c r="E8" s="88" t="s">
        <v>191</v>
      </c>
      <c r="F8" s="87" t="s">
        <v>22</v>
      </c>
    </row>
    <row r="9" spans="1:6" ht="24" customHeight="1" thickTop="1" thickBot="1" x14ac:dyDescent="0.25">
      <c r="A9" s="86" t="s">
        <v>124</v>
      </c>
      <c r="B9" s="86" t="s">
        <v>125</v>
      </c>
      <c r="C9" s="87" t="s">
        <v>190</v>
      </c>
      <c r="D9" s="88" t="s">
        <v>189</v>
      </c>
      <c r="E9" s="88" t="s">
        <v>188</v>
      </c>
      <c r="F9" s="87" t="s">
        <v>22</v>
      </c>
    </row>
    <row r="10" spans="1:6" ht="24" customHeight="1" thickTop="1" thickBot="1" x14ac:dyDescent="0.25">
      <c r="A10" s="86" t="s">
        <v>143</v>
      </c>
      <c r="B10" s="86" t="s">
        <v>144</v>
      </c>
      <c r="C10" s="87" t="s">
        <v>187</v>
      </c>
      <c r="D10" s="87" t="s">
        <v>22</v>
      </c>
      <c r="E10" s="88" t="s">
        <v>186</v>
      </c>
      <c r="F10" s="88" t="s">
        <v>185</v>
      </c>
    </row>
    <row r="11" spans="1:6" ht="24" customHeight="1" thickTop="1" thickBot="1" x14ac:dyDescent="0.25">
      <c r="A11" s="86" t="s">
        <v>156</v>
      </c>
      <c r="B11" s="86" t="s">
        <v>157</v>
      </c>
      <c r="C11" s="87" t="s">
        <v>184</v>
      </c>
      <c r="D11" s="87" t="s">
        <v>22</v>
      </c>
      <c r="E11" s="88" t="s">
        <v>183</v>
      </c>
      <c r="F11" s="88" t="s">
        <v>183</v>
      </c>
    </row>
    <row r="12" spans="1:6" ht="15" thickTop="1" x14ac:dyDescent="0.2">
      <c r="A12" s="192" t="s">
        <v>182</v>
      </c>
      <c r="B12" s="192"/>
      <c r="C12" s="82"/>
      <c r="D12" s="89" t="s">
        <v>175</v>
      </c>
      <c r="E12" s="89" t="s">
        <v>181</v>
      </c>
      <c r="F12" s="89" t="s">
        <v>180</v>
      </c>
    </row>
    <row r="13" spans="1:6" x14ac:dyDescent="0.2">
      <c r="A13" s="192" t="s">
        <v>179</v>
      </c>
      <c r="B13" s="192"/>
      <c r="C13" s="82"/>
      <c r="D13" s="89" t="s">
        <v>171</v>
      </c>
      <c r="E13" s="89" t="s">
        <v>178</v>
      </c>
      <c r="F13" s="89" t="s">
        <v>177</v>
      </c>
    </row>
    <row r="14" spans="1:6" x14ac:dyDescent="0.2">
      <c r="A14" s="192" t="s">
        <v>176</v>
      </c>
      <c r="B14" s="192"/>
      <c r="C14" s="82"/>
      <c r="D14" s="89" t="s">
        <v>175</v>
      </c>
      <c r="E14" s="89" t="s">
        <v>174</v>
      </c>
      <c r="F14" s="89" t="s">
        <v>173</v>
      </c>
    </row>
    <row r="15" spans="1:6" x14ac:dyDescent="0.2">
      <c r="A15" s="192" t="s">
        <v>172</v>
      </c>
      <c r="B15" s="192"/>
      <c r="C15" s="82"/>
      <c r="D15" s="89" t="s">
        <v>171</v>
      </c>
      <c r="E15" s="89" t="s">
        <v>170</v>
      </c>
      <c r="F15" s="89" t="s">
        <v>169</v>
      </c>
    </row>
    <row r="16" spans="1:6" x14ac:dyDescent="0.2">
      <c r="A16" s="2"/>
      <c r="B16" s="2"/>
      <c r="C16" s="2"/>
      <c r="D16" s="2"/>
      <c r="E16" s="2"/>
      <c r="F16" s="2"/>
    </row>
    <row r="17" spans="1:6" ht="60" customHeight="1" x14ac:dyDescent="0.2">
      <c r="A17" s="3"/>
      <c r="B17" s="3"/>
      <c r="C17" s="3"/>
      <c r="D17" s="3"/>
      <c r="E17" s="3"/>
      <c r="F17" s="3"/>
    </row>
    <row r="18" spans="1:6" ht="69.95" customHeight="1" x14ac:dyDescent="0.2">
      <c r="A18" s="178" t="s">
        <v>168</v>
      </c>
      <c r="B18" s="172"/>
      <c r="C18" s="172"/>
      <c r="D18" s="172"/>
      <c r="E18" s="172"/>
      <c r="F18" s="172"/>
    </row>
  </sheetData>
  <mergeCells count="10">
    <mergeCell ref="A12:B12"/>
    <mergeCell ref="A13:B13"/>
    <mergeCell ref="A14:B14"/>
    <mergeCell ref="A15:B15"/>
    <mergeCell ref="A18:F18"/>
    <mergeCell ref="A3:F3"/>
    <mergeCell ref="A1:B1"/>
    <mergeCell ref="A2:B2"/>
    <mergeCell ref="E1:F1"/>
    <mergeCell ref="E2:F2"/>
  </mergeCells>
  <pageMargins left="0.51181102362204722" right="0.51181102362204722" top="0.98425196850393704" bottom="0.98425196850393704" header="0.51181102362204722" footer="0.51181102362204722"/>
  <pageSetup paperSize="8" orientation="landscape" r:id="rId1"/>
  <headerFooter>
    <oddHeader>&amp;A</oddHeader>
    <oddFoote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500CF-8BCE-4314-9F41-1E7CAD635488}">
  <dimension ref="A1:G42"/>
  <sheetViews>
    <sheetView view="pageBreakPreview" zoomScale="96" zoomScaleNormal="100" zoomScaleSheetLayoutView="96" workbookViewId="0">
      <selection activeCell="A4" sqref="A4:B4"/>
    </sheetView>
  </sheetViews>
  <sheetFormatPr defaultRowHeight="14.25" x14ac:dyDescent="0.2"/>
  <cols>
    <col min="2" max="2" width="54.625" customWidth="1"/>
    <col min="3" max="3" width="9.5" customWidth="1"/>
    <col min="4" max="4" width="11.625"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7" ht="15" customHeight="1" x14ac:dyDescent="0.25">
      <c r="A1" s="197" t="s">
        <v>1075</v>
      </c>
      <c r="B1" s="197"/>
      <c r="C1" s="90"/>
      <c r="D1" s="91"/>
      <c r="E1" s="36"/>
    </row>
    <row r="2" spans="1:7" ht="15" customHeight="1" x14ac:dyDescent="0.25">
      <c r="A2" s="198" t="s">
        <v>1097</v>
      </c>
      <c r="B2" s="198"/>
      <c r="C2" s="92"/>
      <c r="D2" s="92"/>
      <c r="E2" s="37"/>
    </row>
    <row r="3" spans="1:7" ht="15" x14ac:dyDescent="0.25">
      <c r="A3" s="199" t="s">
        <v>805</v>
      </c>
      <c r="B3" s="199"/>
      <c r="C3" s="94"/>
      <c r="D3" s="95"/>
      <c r="E3" s="36"/>
    </row>
    <row r="4" spans="1:7" ht="15.75" x14ac:dyDescent="0.2">
      <c r="A4" s="200" t="s">
        <v>806</v>
      </c>
      <c r="B4" s="200"/>
      <c r="C4" s="95"/>
      <c r="D4" s="95"/>
      <c r="E4" s="40"/>
    </row>
    <row r="5" spans="1:7" ht="15" x14ac:dyDescent="0.25">
      <c r="A5" s="200" t="s">
        <v>807</v>
      </c>
      <c r="B5" s="200"/>
      <c r="C5" s="195" t="s">
        <v>808</v>
      </c>
      <c r="D5" s="195"/>
      <c r="E5" s="41"/>
      <c r="F5" s="41"/>
      <c r="G5" s="42"/>
    </row>
    <row r="6" spans="1:7" x14ac:dyDescent="0.2">
      <c r="A6" s="196" t="s">
        <v>809</v>
      </c>
      <c r="B6" s="196"/>
      <c r="C6" s="196"/>
      <c r="D6" s="196"/>
    </row>
    <row r="7" spans="1:7" x14ac:dyDescent="0.2">
      <c r="A7" s="97"/>
      <c r="B7" s="98"/>
      <c r="C7" s="99" t="s">
        <v>810</v>
      </c>
      <c r="D7" s="100" t="s">
        <v>811</v>
      </c>
    </row>
    <row r="8" spans="1:7" x14ac:dyDescent="0.2">
      <c r="A8" s="101"/>
      <c r="B8" s="102" t="s">
        <v>1076</v>
      </c>
      <c r="C8" s="103"/>
      <c r="D8" s="104"/>
    </row>
    <row r="9" spans="1:7" x14ac:dyDescent="0.2">
      <c r="A9" s="101" t="s">
        <v>812</v>
      </c>
      <c r="B9" s="105" t="s">
        <v>1077</v>
      </c>
      <c r="C9" s="106">
        <v>0.05</v>
      </c>
      <c r="D9" s="106">
        <v>0.05</v>
      </c>
    </row>
    <row r="10" spans="1:7" x14ac:dyDescent="0.2">
      <c r="A10" s="101" t="s">
        <v>813</v>
      </c>
      <c r="B10" s="105" t="s">
        <v>814</v>
      </c>
      <c r="C10" s="106">
        <v>1.4999999999999999E-2</v>
      </c>
      <c r="D10" s="106">
        <v>1.4999999999999999E-2</v>
      </c>
    </row>
    <row r="11" spans="1:7" x14ac:dyDescent="0.2">
      <c r="A11" s="101" t="s">
        <v>815</v>
      </c>
      <c r="B11" s="105" t="s">
        <v>816</v>
      </c>
      <c r="C11" s="106">
        <v>0.01</v>
      </c>
      <c r="D11" s="106">
        <v>0.01</v>
      </c>
    </row>
    <row r="12" spans="1:7" x14ac:dyDescent="0.2">
      <c r="A12" s="101" t="s">
        <v>817</v>
      </c>
      <c r="B12" s="105" t="s">
        <v>818</v>
      </c>
      <c r="C12" s="106">
        <v>2E-3</v>
      </c>
      <c r="D12" s="106">
        <v>2E-3</v>
      </c>
    </row>
    <row r="13" spans="1:7" x14ac:dyDescent="0.2">
      <c r="A13" s="101" t="s">
        <v>819</v>
      </c>
      <c r="B13" s="105" t="s">
        <v>820</v>
      </c>
      <c r="C13" s="106">
        <v>6.0000000000000001E-3</v>
      </c>
      <c r="D13" s="106">
        <v>6.0000000000000001E-3</v>
      </c>
    </row>
    <row r="14" spans="1:7" x14ac:dyDescent="0.2">
      <c r="A14" s="101" t="s">
        <v>821</v>
      </c>
      <c r="B14" s="105" t="s">
        <v>822</v>
      </c>
      <c r="C14" s="106">
        <v>2.5000000000000001E-2</v>
      </c>
      <c r="D14" s="106">
        <v>2.5000000000000001E-2</v>
      </c>
    </row>
    <row r="15" spans="1:7" x14ac:dyDescent="0.2">
      <c r="A15" s="101" t="s">
        <v>823</v>
      </c>
      <c r="B15" s="105" t="s">
        <v>824</v>
      </c>
      <c r="C15" s="106">
        <v>0.03</v>
      </c>
      <c r="D15" s="106">
        <v>0.03</v>
      </c>
    </row>
    <row r="16" spans="1:7" x14ac:dyDescent="0.2">
      <c r="A16" s="101" t="s">
        <v>825</v>
      </c>
      <c r="B16" s="105" t="s">
        <v>826</v>
      </c>
      <c r="C16" s="106">
        <v>0.08</v>
      </c>
      <c r="D16" s="106">
        <v>0.08</v>
      </c>
    </row>
    <row r="17" spans="1:4" x14ac:dyDescent="0.2">
      <c r="A17" s="101" t="s">
        <v>827</v>
      </c>
      <c r="B17" s="105" t="s">
        <v>828</v>
      </c>
      <c r="C17" s="106">
        <v>0</v>
      </c>
      <c r="D17" s="106">
        <v>0</v>
      </c>
    </row>
    <row r="18" spans="1:4" x14ac:dyDescent="0.2">
      <c r="A18" s="107" t="s">
        <v>829</v>
      </c>
      <c r="B18" s="105" t="s">
        <v>1078</v>
      </c>
      <c r="C18" s="108">
        <f>SUM(C9:C17)</f>
        <v>0.21800000000000003</v>
      </c>
      <c r="D18" s="108">
        <f>SUM(D9:D17)</f>
        <v>0.21800000000000003</v>
      </c>
    </row>
    <row r="19" spans="1:4" x14ac:dyDescent="0.2">
      <c r="A19" s="101"/>
      <c r="B19" s="102" t="s">
        <v>1079</v>
      </c>
      <c r="C19" s="109" t="s">
        <v>830</v>
      </c>
      <c r="D19" s="109" t="s">
        <v>830</v>
      </c>
    </row>
    <row r="20" spans="1:4" x14ac:dyDescent="0.2">
      <c r="A20" s="101" t="s">
        <v>831</v>
      </c>
      <c r="B20" s="105" t="s">
        <v>1080</v>
      </c>
      <c r="C20" s="110">
        <v>0.17879999999999999</v>
      </c>
      <c r="D20" s="110">
        <v>0</v>
      </c>
    </row>
    <row r="21" spans="1:4" x14ac:dyDescent="0.2">
      <c r="A21" s="101" t="s">
        <v>832</v>
      </c>
      <c r="B21" s="111" t="s">
        <v>833</v>
      </c>
      <c r="C21" s="110">
        <v>3.95E-2</v>
      </c>
      <c r="D21" s="110">
        <v>0</v>
      </c>
    </row>
    <row r="22" spans="1:4" x14ac:dyDescent="0.2">
      <c r="A22" s="101" t="s">
        <v>834</v>
      </c>
      <c r="B22" s="105" t="s">
        <v>1081</v>
      </c>
      <c r="C22" s="110">
        <v>8.6E-3</v>
      </c>
      <c r="D22" s="110">
        <v>6.4999999999999997E-3</v>
      </c>
    </row>
    <row r="23" spans="1:4" x14ac:dyDescent="0.2">
      <c r="A23" s="101" t="s">
        <v>835</v>
      </c>
      <c r="B23" s="105" t="s">
        <v>1082</v>
      </c>
      <c r="C23" s="110">
        <v>0.10970000000000001</v>
      </c>
      <c r="D23" s="110">
        <v>8.3299999999999999E-2</v>
      </c>
    </row>
    <row r="24" spans="1:4" x14ac:dyDescent="0.2">
      <c r="A24" s="101" t="s">
        <v>836</v>
      </c>
      <c r="B24" s="105" t="s">
        <v>1083</v>
      </c>
      <c r="C24" s="110">
        <v>6.9999999999999999E-4</v>
      </c>
      <c r="D24" s="110">
        <v>5.0000000000000001E-4</v>
      </c>
    </row>
    <row r="25" spans="1:4" x14ac:dyDescent="0.2">
      <c r="A25" s="101" t="s">
        <v>837</v>
      </c>
      <c r="B25" s="105" t="s">
        <v>1084</v>
      </c>
      <c r="C25" s="110">
        <v>7.3000000000000001E-3</v>
      </c>
      <c r="D25" s="110">
        <v>5.5999999999999999E-3</v>
      </c>
    </row>
    <row r="26" spans="1:4" x14ac:dyDescent="0.2">
      <c r="A26" s="101" t="s">
        <v>838</v>
      </c>
      <c r="B26" s="105" t="s">
        <v>839</v>
      </c>
      <c r="C26" s="110">
        <v>1.5599999999999999E-2</v>
      </c>
      <c r="D26" s="110">
        <v>0</v>
      </c>
    </row>
    <row r="27" spans="1:4" x14ac:dyDescent="0.2">
      <c r="A27" s="101" t="s">
        <v>840</v>
      </c>
      <c r="B27" s="105" t="s">
        <v>1085</v>
      </c>
      <c r="C27" s="110">
        <v>1E-3</v>
      </c>
      <c r="D27" s="110">
        <v>6.9999999999999999E-4</v>
      </c>
    </row>
    <row r="28" spans="1:4" x14ac:dyDescent="0.2">
      <c r="A28" s="101" t="s">
        <v>841</v>
      </c>
      <c r="B28" s="111" t="s">
        <v>842</v>
      </c>
      <c r="C28" s="110">
        <v>0.1116</v>
      </c>
      <c r="D28" s="110">
        <v>8.48E-2</v>
      </c>
    </row>
    <row r="29" spans="1:4" x14ac:dyDescent="0.2">
      <c r="A29" s="101" t="s">
        <v>843</v>
      </c>
      <c r="B29" s="105" t="s">
        <v>844</v>
      </c>
      <c r="C29" s="110">
        <v>2.9999999999999997E-4</v>
      </c>
      <c r="D29" s="110">
        <v>2.9999999999999997E-4</v>
      </c>
    </row>
    <row r="30" spans="1:4" x14ac:dyDescent="0.2">
      <c r="A30" s="107" t="s">
        <v>845</v>
      </c>
      <c r="B30" s="105" t="s">
        <v>1086</v>
      </c>
      <c r="C30" s="112">
        <f>SUM(C20:C29)</f>
        <v>0.47310000000000002</v>
      </c>
      <c r="D30" s="112">
        <f>SUM(D20:D29)</f>
        <v>0.1817</v>
      </c>
    </row>
    <row r="31" spans="1:4" x14ac:dyDescent="0.2">
      <c r="A31" s="101"/>
      <c r="B31" s="102" t="s">
        <v>1087</v>
      </c>
      <c r="C31" s="109" t="s">
        <v>830</v>
      </c>
      <c r="D31" s="109" t="s">
        <v>830</v>
      </c>
    </row>
    <row r="32" spans="1:4" x14ac:dyDescent="0.2">
      <c r="A32" s="101" t="s">
        <v>846</v>
      </c>
      <c r="B32" s="105" t="s">
        <v>1088</v>
      </c>
      <c r="C32" s="110">
        <v>4.5499999999999999E-2</v>
      </c>
      <c r="D32" s="110">
        <v>3.4599999999999999E-2</v>
      </c>
    </row>
    <row r="33" spans="1:4" x14ac:dyDescent="0.2">
      <c r="A33" s="101" t="s">
        <v>847</v>
      </c>
      <c r="B33" s="105" t="s">
        <v>1089</v>
      </c>
      <c r="C33" s="110">
        <v>1.1000000000000001E-3</v>
      </c>
      <c r="D33" s="110">
        <v>8.0000000000000004E-4</v>
      </c>
    </row>
    <row r="34" spans="1:4" x14ac:dyDescent="0.2">
      <c r="A34" s="101" t="s">
        <v>848</v>
      </c>
      <c r="B34" s="111" t="s">
        <v>849</v>
      </c>
      <c r="C34" s="110">
        <v>3.1699999999999999E-2</v>
      </c>
      <c r="D34" s="110">
        <v>2.41E-2</v>
      </c>
    </row>
    <row r="35" spans="1:4" x14ac:dyDescent="0.2">
      <c r="A35" s="101" t="s">
        <v>850</v>
      </c>
      <c r="B35" s="105" t="s">
        <v>1090</v>
      </c>
      <c r="C35" s="110">
        <v>2.5999999999999999E-2</v>
      </c>
      <c r="D35" s="110">
        <v>1.9800000000000002E-2</v>
      </c>
    </row>
    <row r="36" spans="1:4" x14ac:dyDescent="0.2">
      <c r="A36" s="101" t="s">
        <v>851</v>
      </c>
      <c r="B36" s="105" t="s">
        <v>1091</v>
      </c>
      <c r="C36" s="110">
        <v>3.8E-3</v>
      </c>
      <c r="D36" s="110">
        <v>2.8999999999999998E-3</v>
      </c>
    </row>
    <row r="37" spans="1:4" x14ac:dyDescent="0.2">
      <c r="A37" s="107" t="s">
        <v>852</v>
      </c>
      <c r="B37" s="105" t="s">
        <v>1092</v>
      </c>
      <c r="C37" s="112">
        <f>SUM(C32:C36)</f>
        <v>0.10809999999999999</v>
      </c>
      <c r="D37" s="112">
        <f>SUM(D32:D36)</f>
        <v>8.2199999999999995E-2</v>
      </c>
    </row>
    <row r="38" spans="1:4" x14ac:dyDescent="0.2">
      <c r="A38" s="101"/>
      <c r="B38" s="102" t="s">
        <v>1093</v>
      </c>
      <c r="C38" s="109" t="s">
        <v>830</v>
      </c>
      <c r="D38" s="109" t="s">
        <v>830</v>
      </c>
    </row>
    <row r="39" spans="1:4" x14ac:dyDescent="0.2">
      <c r="A39" s="101" t="s">
        <v>853</v>
      </c>
      <c r="B39" s="105" t="s">
        <v>1094</v>
      </c>
      <c r="C39" s="106">
        <v>9.7699999999999995E-2</v>
      </c>
      <c r="D39" s="106">
        <v>3.5400000000000001E-2</v>
      </c>
    </row>
    <row r="40" spans="1:4" ht="22.5" x14ac:dyDescent="0.2">
      <c r="A40" s="101" t="s">
        <v>854</v>
      </c>
      <c r="B40" s="113" t="s">
        <v>855</v>
      </c>
      <c r="C40" s="110">
        <f>(C18*C33)+(C16*C32)</f>
        <v>3.8798000000000001E-3</v>
      </c>
      <c r="D40" s="110">
        <f>(D18*D33)+(D16*D32)</f>
        <v>2.9424E-3</v>
      </c>
    </row>
    <row r="41" spans="1:4" x14ac:dyDescent="0.2">
      <c r="A41" s="107" t="s">
        <v>856</v>
      </c>
      <c r="B41" s="105" t="s">
        <v>1095</v>
      </c>
      <c r="C41" s="112">
        <f>SUM(C39:C40)</f>
        <v>0.1015798</v>
      </c>
      <c r="D41" s="112">
        <f>SUM(D39:D40)</f>
        <v>3.8342399999999999E-2</v>
      </c>
    </row>
    <row r="42" spans="1:4" ht="15" thickBot="1" x14ac:dyDescent="0.25">
      <c r="A42" s="114"/>
      <c r="B42" s="115" t="s">
        <v>1096</v>
      </c>
      <c r="C42" s="116">
        <f>SUM(C18,C30,C37,C41)</f>
        <v>0.90077980000000002</v>
      </c>
      <c r="D42" s="116">
        <f>SUM(D18,D30,D37,D41)</f>
        <v>0.5202424000000001</v>
      </c>
    </row>
  </sheetData>
  <mergeCells count="7">
    <mergeCell ref="C5:D5"/>
    <mergeCell ref="A6:D6"/>
    <mergeCell ref="A1:B1"/>
    <mergeCell ref="A2:B2"/>
    <mergeCell ref="A3:B3"/>
    <mergeCell ref="A4:B4"/>
    <mergeCell ref="A5:B5"/>
  </mergeCells>
  <pageMargins left="0.511811024" right="0.511811024" top="0.78740157499999996" bottom="0.78740157499999996" header="0.31496062000000002" footer="0.31496062000000002"/>
  <pageSetup scale="65" orientation="landscape"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A23A8-1178-4617-9F46-FE2105797CBD}">
  <dimension ref="A1:G42"/>
  <sheetViews>
    <sheetView view="pageBreakPreview" zoomScale="98" zoomScaleNormal="100" zoomScaleSheetLayoutView="98" workbookViewId="0">
      <selection activeCell="A4" sqref="A4:B4"/>
    </sheetView>
  </sheetViews>
  <sheetFormatPr defaultRowHeight="14.25" x14ac:dyDescent="0.2"/>
  <cols>
    <col min="2" max="2" width="58.25" customWidth="1"/>
    <col min="3" max="3" width="11.5" bestFit="1" customWidth="1"/>
    <col min="4" max="4" width="14.75" bestFit="1"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7" ht="15" customHeight="1" x14ac:dyDescent="0.25">
      <c r="A1" s="197" t="s">
        <v>1075</v>
      </c>
      <c r="B1" s="197"/>
      <c r="C1" s="90"/>
      <c r="D1" s="91"/>
      <c r="E1" s="36"/>
    </row>
    <row r="2" spans="1:7" ht="15" customHeight="1" x14ac:dyDescent="0.25">
      <c r="A2" s="198" t="s">
        <v>4</v>
      </c>
      <c r="B2" s="198"/>
      <c r="C2" s="92"/>
      <c r="D2" s="92"/>
      <c r="E2" s="37"/>
    </row>
    <row r="3" spans="1:7" ht="15" x14ac:dyDescent="0.25">
      <c r="A3" s="199" t="s">
        <v>857</v>
      </c>
      <c r="B3" s="199"/>
      <c r="C3" s="94"/>
      <c r="D3" s="95"/>
      <c r="E3" s="36"/>
    </row>
    <row r="4" spans="1:7" ht="15.75" x14ac:dyDescent="0.2">
      <c r="A4" s="200" t="s">
        <v>858</v>
      </c>
      <c r="B4" s="200"/>
      <c r="C4" s="95"/>
      <c r="D4" s="95"/>
      <c r="E4" s="40"/>
    </row>
    <row r="5" spans="1:7" ht="15" x14ac:dyDescent="0.25">
      <c r="A5" s="200" t="s">
        <v>859</v>
      </c>
      <c r="B5" s="200"/>
      <c r="C5" s="195" t="s">
        <v>808</v>
      </c>
      <c r="D5" s="195"/>
      <c r="E5" s="41"/>
      <c r="F5" s="41"/>
      <c r="G5" s="42"/>
    </row>
    <row r="6" spans="1:7" x14ac:dyDescent="0.2">
      <c r="A6" s="196" t="s">
        <v>809</v>
      </c>
      <c r="B6" s="196"/>
      <c r="C6" s="196"/>
      <c r="D6" s="196"/>
    </row>
    <row r="7" spans="1:7" x14ac:dyDescent="0.2">
      <c r="A7" s="97"/>
      <c r="B7" s="98"/>
      <c r="C7" s="99" t="s">
        <v>810</v>
      </c>
      <c r="D7" s="100" t="s">
        <v>811</v>
      </c>
    </row>
    <row r="8" spans="1:7" x14ac:dyDescent="0.2">
      <c r="A8" s="101"/>
      <c r="B8" s="102" t="s">
        <v>1076</v>
      </c>
      <c r="C8" s="103"/>
      <c r="D8" s="104"/>
    </row>
    <row r="9" spans="1:7" x14ac:dyDescent="0.2">
      <c r="A9" s="101" t="s">
        <v>812</v>
      </c>
      <c r="B9" s="105" t="s">
        <v>1077</v>
      </c>
      <c r="C9" s="106">
        <v>0</v>
      </c>
      <c r="D9" s="106">
        <v>0</v>
      </c>
    </row>
    <row r="10" spans="1:7" x14ac:dyDescent="0.2">
      <c r="A10" s="101" t="s">
        <v>813</v>
      </c>
      <c r="B10" s="105" t="s">
        <v>814</v>
      </c>
      <c r="C10" s="106">
        <v>0</v>
      </c>
      <c r="D10" s="106">
        <v>0</v>
      </c>
    </row>
    <row r="11" spans="1:7" x14ac:dyDescent="0.2">
      <c r="A11" s="101" t="s">
        <v>815</v>
      </c>
      <c r="B11" s="105" t="s">
        <v>816</v>
      </c>
      <c r="C11" s="106">
        <v>0</v>
      </c>
      <c r="D11" s="106">
        <v>0</v>
      </c>
    </row>
    <row r="12" spans="1:7" x14ac:dyDescent="0.2">
      <c r="A12" s="101" t="s">
        <v>817</v>
      </c>
      <c r="B12" s="105" t="s">
        <v>818</v>
      </c>
      <c r="C12" s="106">
        <v>0</v>
      </c>
      <c r="D12" s="106">
        <v>0</v>
      </c>
    </row>
    <row r="13" spans="1:7" x14ac:dyDescent="0.2">
      <c r="A13" s="101" t="s">
        <v>819</v>
      </c>
      <c r="B13" s="105" t="s">
        <v>820</v>
      </c>
      <c r="C13" s="106">
        <v>0</v>
      </c>
      <c r="D13" s="106">
        <v>0</v>
      </c>
    </row>
    <row r="14" spans="1:7" x14ac:dyDescent="0.2">
      <c r="A14" s="101" t="s">
        <v>821</v>
      </c>
      <c r="B14" s="105" t="s">
        <v>822</v>
      </c>
      <c r="C14" s="106">
        <v>2.5000000000000001E-2</v>
      </c>
      <c r="D14" s="106">
        <v>2.5000000000000001E-2</v>
      </c>
    </row>
    <row r="15" spans="1:7" x14ac:dyDescent="0.2">
      <c r="A15" s="101" t="s">
        <v>823</v>
      </c>
      <c r="B15" s="105" t="s">
        <v>824</v>
      </c>
      <c r="C15" s="106">
        <v>0.03</v>
      </c>
      <c r="D15" s="106">
        <v>0.03</v>
      </c>
    </row>
    <row r="16" spans="1:7" x14ac:dyDescent="0.2">
      <c r="A16" s="101" t="s">
        <v>825</v>
      </c>
      <c r="B16" s="105" t="s">
        <v>826</v>
      </c>
      <c r="C16" s="106">
        <v>0.08</v>
      </c>
      <c r="D16" s="106">
        <v>0.08</v>
      </c>
    </row>
    <row r="17" spans="1:4" x14ac:dyDescent="0.2">
      <c r="A17" s="101" t="s">
        <v>827</v>
      </c>
      <c r="B17" s="105" t="s">
        <v>828</v>
      </c>
      <c r="C17" s="106">
        <v>0</v>
      </c>
      <c r="D17" s="106">
        <v>0</v>
      </c>
    </row>
    <row r="18" spans="1:4" x14ac:dyDescent="0.2">
      <c r="A18" s="107" t="s">
        <v>829</v>
      </c>
      <c r="B18" s="105" t="s">
        <v>1078</v>
      </c>
      <c r="C18" s="108">
        <f>SUM(C9:C17)</f>
        <v>0.13500000000000001</v>
      </c>
      <c r="D18" s="108">
        <f>SUM(D9:D17)</f>
        <v>0.13500000000000001</v>
      </c>
    </row>
    <row r="19" spans="1:4" x14ac:dyDescent="0.2">
      <c r="A19" s="101"/>
      <c r="B19" s="102" t="s">
        <v>1079</v>
      </c>
      <c r="C19" s="109" t="s">
        <v>830</v>
      </c>
      <c r="D19" s="109" t="s">
        <v>830</v>
      </c>
    </row>
    <row r="20" spans="1:4" x14ac:dyDescent="0.2">
      <c r="A20" s="101" t="s">
        <v>831</v>
      </c>
      <c r="B20" s="105" t="s">
        <v>1080</v>
      </c>
      <c r="C20" s="110">
        <v>0.17879999999999999</v>
      </c>
      <c r="D20" s="110">
        <v>0</v>
      </c>
    </row>
    <row r="21" spans="1:4" x14ac:dyDescent="0.2">
      <c r="A21" s="101" t="s">
        <v>832</v>
      </c>
      <c r="B21" s="111" t="s">
        <v>833</v>
      </c>
      <c r="C21" s="110">
        <v>3.95E-2</v>
      </c>
      <c r="D21" s="110">
        <v>0</v>
      </c>
    </row>
    <row r="22" spans="1:4" x14ac:dyDescent="0.2">
      <c r="A22" s="101" t="s">
        <v>834</v>
      </c>
      <c r="B22" s="105" t="s">
        <v>1081</v>
      </c>
      <c r="C22" s="110">
        <v>8.6E-3</v>
      </c>
      <c r="D22" s="110">
        <v>6.4999999999999997E-3</v>
      </c>
    </row>
    <row r="23" spans="1:4" x14ac:dyDescent="0.2">
      <c r="A23" s="101" t="s">
        <v>835</v>
      </c>
      <c r="B23" s="105" t="s">
        <v>1082</v>
      </c>
      <c r="C23" s="110">
        <v>0.10970000000000001</v>
      </c>
      <c r="D23" s="110">
        <v>8.3299999999999999E-2</v>
      </c>
    </row>
    <row r="24" spans="1:4" x14ac:dyDescent="0.2">
      <c r="A24" s="101" t="s">
        <v>836</v>
      </c>
      <c r="B24" s="105" t="s">
        <v>1083</v>
      </c>
      <c r="C24" s="110">
        <v>6.9999999999999999E-4</v>
      </c>
      <c r="D24" s="110">
        <v>5.0000000000000001E-4</v>
      </c>
    </row>
    <row r="25" spans="1:4" x14ac:dyDescent="0.2">
      <c r="A25" s="101" t="s">
        <v>837</v>
      </c>
      <c r="B25" s="105" t="s">
        <v>1084</v>
      </c>
      <c r="C25" s="110">
        <v>7.3000000000000001E-3</v>
      </c>
      <c r="D25" s="110">
        <v>5.5999999999999999E-3</v>
      </c>
    </row>
    <row r="26" spans="1:4" x14ac:dyDescent="0.2">
      <c r="A26" s="101" t="s">
        <v>838</v>
      </c>
      <c r="B26" s="105" t="s">
        <v>839</v>
      </c>
      <c r="C26" s="110">
        <v>1.5599999999999999E-2</v>
      </c>
      <c r="D26" s="110">
        <v>0</v>
      </c>
    </row>
    <row r="27" spans="1:4" x14ac:dyDescent="0.2">
      <c r="A27" s="101" t="s">
        <v>840</v>
      </c>
      <c r="B27" s="105" t="s">
        <v>1085</v>
      </c>
      <c r="C27" s="110">
        <v>1E-3</v>
      </c>
      <c r="D27" s="110">
        <v>6.9999999999999999E-4</v>
      </c>
    </row>
    <row r="28" spans="1:4" x14ac:dyDescent="0.2">
      <c r="A28" s="101" t="s">
        <v>841</v>
      </c>
      <c r="B28" s="111" t="s">
        <v>842</v>
      </c>
      <c r="C28" s="110">
        <v>0.1116</v>
      </c>
      <c r="D28" s="110">
        <v>8.48E-2</v>
      </c>
    </row>
    <row r="29" spans="1:4" x14ac:dyDescent="0.2">
      <c r="A29" s="101" t="s">
        <v>843</v>
      </c>
      <c r="B29" s="105" t="s">
        <v>844</v>
      </c>
      <c r="C29" s="110">
        <v>2.9999999999999997E-4</v>
      </c>
      <c r="D29" s="110">
        <v>2.9999999999999997E-4</v>
      </c>
    </row>
    <row r="30" spans="1:4" x14ac:dyDescent="0.2">
      <c r="A30" s="107" t="s">
        <v>845</v>
      </c>
      <c r="B30" s="105" t="s">
        <v>1086</v>
      </c>
      <c r="C30" s="112">
        <f>SUM(C20:C29)</f>
        <v>0.47310000000000002</v>
      </c>
      <c r="D30" s="112">
        <f>SUM(D20:D29)</f>
        <v>0.1817</v>
      </c>
    </row>
    <row r="31" spans="1:4" x14ac:dyDescent="0.2">
      <c r="A31" s="101"/>
      <c r="B31" s="102" t="s">
        <v>1087</v>
      </c>
      <c r="C31" s="109" t="s">
        <v>830</v>
      </c>
      <c r="D31" s="109" t="s">
        <v>830</v>
      </c>
    </row>
    <row r="32" spans="1:4" x14ac:dyDescent="0.2">
      <c r="A32" s="101" t="s">
        <v>846</v>
      </c>
      <c r="B32" s="105" t="s">
        <v>1088</v>
      </c>
      <c r="C32" s="110">
        <v>4.5499999999999999E-2</v>
      </c>
      <c r="D32" s="110">
        <v>3.4599999999999999E-2</v>
      </c>
    </row>
    <row r="33" spans="1:4" x14ac:dyDescent="0.2">
      <c r="A33" s="101" t="s">
        <v>847</v>
      </c>
      <c r="B33" s="105" t="s">
        <v>1089</v>
      </c>
      <c r="C33" s="110">
        <v>1.1000000000000001E-3</v>
      </c>
      <c r="D33" s="110">
        <v>8.0000000000000004E-4</v>
      </c>
    </row>
    <row r="34" spans="1:4" x14ac:dyDescent="0.2">
      <c r="A34" s="101" t="s">
        <v>848</v>
      </c>
      <c r="B34" s="111" t="s">
        <v>849</v>
      </c>
      <c r="C34" s="110">
        <v>3.1699999999999999E-2</v>
      </c>
      <c r="D34" s="110">
        <v>2.41E-2</v>
      </c>
    </row>
    <row r="35" spans="1:4" x14ac:dyDescent="0.2">
      <c r="A35" s="101" t="s">
        <v>850</v>
      </c>
      <c r="B35" s="105" t="s">
        <v>1090</v>
      </c>
      <c r="C35" s="110">
        <v>2.5999999999999999E-2</v>
      </c>
      <c r="D35" s="110">
        <v>1.9800000000000002E-2</v>
      </c>
    </row>
    <row r="36" spans="1:4" x14ac:dyDescent="0.2">
      <c r="A36" s="101" t="s">
        <v>851</v>
      </c>
      <c r="B36" s="105" t="s">
        <v>1091</v>
      </c>
      <c r="C36" s="110">
        <v>3.8E-3</v>
      </c>
      <c r="D36" s="110">
        <v>2.8999999999999998E-3</v>
      </c>
    </row>
    <row r="37" spans="1:4" x14ac:dyDescent="0.2">
      <c r="A37" s="107" t="s">
        <v>852</v>
      </c>
      <c r="B37" s="105" t="s">
        <v>1092</v>
      </c>
      <c r="C37" s="112">
        <f>SUM(C32:C36)</f>
        <v>0.10809999999999999</v>
      </c>
      <c r="D37" s="112">
        <f>SUM(D32:D36)</f>
        <v>8.2199999999999995E-2</v>
      </c>
    </row>
    <row r="38" spans="1:4" x14ac:dyDescent="0.2">
      <c r="A38" s="101"/>
      <c r="B38" s="102" t="s">
        <v>1093</v>
      </c>
      <c r="C38" s="109" t="s">
        <v>830</v>
      </c>
      <c r="D38" s="109" t="s">
        <v>830</v>
      </c>
    </row>
    <row r="39" spans="1:4" x14ac:dyDescent="0.2">
      <c r="A39" s="101" t="s">
        <v>853</v>
      </c>
      <c r="B39" s="105" t="s">
        <v>1094</v>
      </c>
      <c r="C39" s="106">
        <v>9.7699999999999995E-2</v>
      </c>
      <c r="D39" s="106">
        <v>3.5400000000000001E-2</v>
      </c>
    </row>
    <row r="40" spans="1:4" ht="22.5" x14ac:dyDescent="0.2">
      <c r="A40" s="101" t="s">
        <v>854</v>
      </c>
      <c r="B40" s="113" t="s">
        <v>855</v>
      </c>
      <c r="C40" s="110">
        <f>(C18*C33)+(C16*C32)</f>
        <v>3.7885000000000002E-3</v>
      </c>
      <c r="D40" s="110">
        <f>(D18*D33)+(D16*D32)</f>
        <v>2.8760000000000001E-3</v>
      </c>
    </row>
    <row r="41" spans="1:4" x14ac:dyDescent="0.2">
      <c r="A41" s="107" t="s">
        <v>856</v>
      </c>
      <c r="B41" s="105" t="s">
        <v>1095</v>
      </c>
      <c r="C41" s="112">
        <f>SUM(C39:C40)</f>
        <v>0.1014885</v>
      </c>
      <c r="D41" s="112">
        <f>SUM(D39:D40)</f>
        <v>3.8276000000000004E-2</v>
      </c>
    </row>
    <row r="42" spans="1:4" ht="15" thickBot="1" x14ac:dyDescent="0.25">
      <c r="A42" s="114"/>
      <c r="B42" s="115" t="s">
        <v>1096</v>
      </c>
      <c r="C42" s="116">
        <f>SUM(C18,C30,C37,C41)</f>
        <v>0.81768850000000004</v>
      </c>
      <c r="D42" s="116">
        <f>SUM(D18,D30,D37,D41)</f>
        <v>0.43717600000000001</v>
      </c>
    </row>
  </sheetData>
  <mergeCells count="7">
    <mergeCell ref="C5:D5"/>
    <mergeCell ref="A6:D6"/>
    <mergeCell ref="A1:B1"/>
    <mergeCell ref="A2:B2"/>
    <mergeCell ref="A3:B3"/>
    <mergeCell ref="A4:B4"/>
    <mergeCell ref="A5:B5"/>
  </mergeCells>
  <pageMargins left="0.511811024" right="0.511811024" top="0.78740157499999996" bottom="0.78740157499999996" header="0.31496062000000002" footer="0.31496062000000002"/>
  <pageSetup scale="65" orientation="portrait" r:id="rId1"/>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5F60E-1066-4BE6-84F5-411A70A97D05}">
  <dimension ref="A1:E60"/>
  <sheetViews>
    <sheetView view="pageBreakPreview" zoomScaleNormal="100" zoomScaleSheetLayoutView="100" workbookViewId="0">
      <selection activeCell="C4" sqref="C4"/>
    </sheetView>
  </sheetViews>
  <sheetFormatPr defaultRowHeight="14.25" x14ac:dyDescent="0.2"/>
  <cols>
    <col min="1" max="1" width="16.125" customWidth="1"/>
    <col min="2" max="2" width="49.125" customWidth="1"/>
    <col min="3" max="3" width="18.75" customWidth="1"/>
    <col min="4" max="5" width="9" style="39"/>
    <col min="247" max="247" width="16.125" customWidth="1"/>
    <col min="248" max="248" width="31.875" customWidth="1"/>
    <col min="249" max="249" width="18.75" customWidth="1"/>
    <col min="250" max="250" width="11.375" customWidth="1"/>
    <col min="251" max="251" width="10.75" customWidth="1"/>
    <col min="252" max="252" width="12" customWidth="1"/>
    <col min="253" max="253" width="11.875" customWidth="1"/>
    <col min="254" max="254" width="10.75" customWidth="1"/>
    <col min="503" max="503" width="16.125" customWidth="1"/>
    <col min="504" max="504" width="31.875" customWidth="1"/>
    <col min="505" max="505" width="18.75" customWidth="1"/>
    <col min="506" max="506" width="11.375" customWidth="1"/>
    <col min="507" max="507" width="10.75" customWidth="1"/>
    <col min="508" max="508" width="12" customWidth="1"/>
    <col min="509" max="509" width="11.875" customWidth="1"/>
    <col min="510" max="510" width="10.75" customWidth="1"/>
    <col min="759" max="759" width="16.125" customWidth="1"/>
    <col min="760" max="760" width="31.875" customWidth="1"/>
    <col min="761" max="761" width="18.75" customWidth="1"/>
    <col min="762" max="762" width="11.375" customWidth="1"/>
    <col min="763" max="763" width="10.75" customWidth="1"/>
    <col min="764" max="764" width="12" customWidth="1"/>
    <col min="765" max="765" width="11.875" customWidth="1"/>
    <col min="766" max="766" width="10.75" customWidth="1"/>
    <col min="1015" max="1015" width="16.125" customWidth="1"/>
    <col min="1016" max="1016" width="31.875" customWidth="1"/>
    <col min="1017" max="1017" width="18.75" customWidth="1"/>
    <col min="1018" max="1018" width="11.375" customWidth="1"/>
    <col min="1019" max="1019" width="10.75" customWidth="1"/>
    <col min="1020" max="1020" width="12" customWidth="1"/>
    <col min="1021" max="1021" width="11.875" customWidth="1"/>
    <col min="1022" max="1022" width="10.75" customWidth="1"/>
    <col min="1271" max="1271" width="16.125" customWidth="1"/>
    <col min="1272" max="1272" width="31.875" customWidth="1"/>
    <col min="1273" max="1273" width="18.75" customWidth="1"/>
    <col min="1274" max="1274" width="11.375" customWidth="1"/>
    <col min="1275" max="1275" width="10.75" customWidth="1"/>
    <col min="1276" max="1276" width="12" customWidth="1"/>
    <col min="1277" max="1277" width="11.875" customWidth="1"/>
    <col min="1278" max="1278" width="10.75" customWidth="1"/>
    <col min="1527" max="1527" width="16.125" customWidth="1"/>
    <col min="1528" max="1528" width="31.875" customWidth="1"/>
    <col min="1529" max="1529" width="18.75" customWidth="1"/>
    <col min="1530" max="1530" width="11.375" customWidth="1"/>
    <col min="1531" max="1531" width="10.75" customWidth="1"/>
    <col min="1532" max="1532" width="12" customWidth="1"/>
    <col min="1533" max="1533" width="11.875" customWidth="1"/>
    <col min="1534" max="1534" width="10.75" customWidth="1"/>
    <col min="1783" max="1783" width="16.125" customWidth="1"/>
    <col min="1784" max="1784" width="31.875" customWidth="1"/>
    <col min="1785" max="1785" width="18.75" customWidth="1"/>
    <col min="1786" max="1786" width="11.375" customWidth="1"/>
    <col min="1787" max="1787" width="10.75" customWidth="1"/>
    <col min="1788" max="1788" width="12" customWidth="1"/>
    <col min="1789" max="1789" width="11.875" customWidth="1"/>
    <col min="1790" max="1790" width="10.75" customWidth="1"/>
    <col min="2039" max="2039" width="16.125" customWidth="1"/>
    <col min="2040" max="2040" width="31.875" customWidth="1"/>
    <col min="2041" max="2041" width="18.75" customWidth="1"/>
    <col min="2042" max="2042" width="11.375" customWidth="1"/>
    <col min="2043" max="2043" width="10.75" customWidth="1"/>
    <col min="2044" max="2044" width="12" customWidth="1"/>
    <col min="2045" max="2045" width="11.875" customWidth="1"/>
    <col min="2046" max="2046" width="10.75" customWidth="1"/>
    <col min="2295" max="2295" width="16.125" customWidth="1"/>
    <col min="2296" max="2296" width="31.875" customWidth="1"/>
    <col min="2297" max="2297" width="18.75" customWidth="1"/>
    <col min="2298" max="2298" width="11.375" customWidth="1"/>
    <col min="2299" max="2299" width="10.75" customWidth="1"/>
    <col min="2300" max="2300" width="12" customWidth="1"/>
    <col min="2301" max="2301" width="11.875" customWidth="1"/>
    <col min="2302" max="2302" width="10.75" customWidth="1"/>
    <col min="2551" max="2551" width="16.125" customWidth="1"/>
    <col min="2552" max="2552" width="31.875" customWidth="1"/>
    <col min="2553" max="2553" width="18.75" customWidth="1"/>
    <col min="2554" max="2554" width="11.375" customWidth="1"/>
    <col min="2555" max="2555" width="10.75" customWidth="1"/>
    <col min="2556" max="2556" width="12" customWidth="1"/>
    <col min="2557" max="2557" width="11.875" customWidth="1"/>
    <col min="2558" max="2558" width="10.75" customWidth="1"/>
    <col min="2807" max="2807" width="16.125" customWidth="1"/>
    <col min="2808" max="2808" width="31.875" customWidth="1"/>
    <col min="2809" max="2809" width="18.75" customWidth="1"/>
    <col min="2810" max="2810" width="11.375" customWidth="1"/>
    <col min="2811" max="2811" width="10.75" customWidth="1"/>
    <col min="2812" max="2812" width="12" customWidth="1"/>
    <col min="2813" max="2813" width="11.875" customWidth="1"/>
    <col min="2814" max="2814" width="10.75" customWidth="1"/>
    <col min="3063" max="3063" width="16.125" customWidth="1"/>
    <col min="3064" max="3064" width="31.875" customWidth="1"/>
    <col min="3065" max="3065" width="18.75" customWidth="1"/>
    <col min="3066" max="3066" width="11.375" customWidth="1"/>
    <col min="3067" max="3067" width="10.75" customWidth="1"/>
    <col min="3068" max="3068" width="12" customWidth="1"/>
    <col min="3069" max="3069" width="11.875" customWidth="1"/>
    <col min="3070" max="3070" width="10.75" customWidth="1"/>
    <col min="3319" max="3319" width="16.125" customWidth="1"/>
    <col min="3320" max="3320" width="31.875" customWidth="1"/>
    <col min="3321" max="3321" width="18.75" customWidth="1"/>
    <col min="3322" max="3322" width="11.375" customWidth="1"/>
    <col min="3323" max="3323" width="10.75" customWidth="1"/>
    <col min="3324" max="3324" width="12" customWidth="1"/>
    <col min="3325" max="3325" width="11.875" customWidth="1"/>
    <col min="3326" max="3326" width="10.75" customWidth="1"/>
    <col min="3575" max="3575" width="16.125" customWidth="1"/>
    <col min="3576" max="3576" width="31.875" customWidth="1"/>
    <col min="3577" max="3577" width="18.75" customWidth="1"/>
    <col min="3578" max="3578" width="11.375" customWidth="1"/>
    <col min="3579" max="3579" width="10.75" customWidth="1"/>
    <col min="3580" max="3580" width="12" customWidth="1"/>
    <col min="3581" max="3581" width="11.875" customWidth="1"/>
    <col min="3582" max="3582" width="10.75" customWidth="1"/>
    <col min="3831" max="3831" width="16.125" customWidth="1"/>
    <col min="3832" max="3832" width="31.875" customWidth="1"/>
    <col min="3833" max="3833" width="18.75" customWidth="1"/>
    <col min="3834" max="3834" width="11.375" customWidth="1"/>
    <col min="3835" max="3835" width="10.75" customWidth="1"/>
    <col min="3836" max="3836" width="12" customWidth="1"/>
    <col min="3837" max="3837" width="11.875" customWidth="1"/>
    <col min="3838" max="3838" width="10.75" customWidth="1"/>
    <col min="4087" max="4087" width="16.125" customWidth="1"/>
    <col min="4088" max="4088" width="31.875" customWidth="1"/>
    <col min="4089" max="4089" width="18.75" customWidth="1"/>
    <col min="4090" max="4090" width="11.375" customWidth="1"/>
    <col min="4091" max="4091" width="10.75" customWidth="1"/>
    <col min="4092" max="4092" width="12" customWidth="1"/>
    <col min="4093" max="4093" width="11.875" customWidth="1"/>
    <col min="4094" max="4094" width="10.75" customWidth="1"/>
    <col min="4343" max="4343" width="16.125" customWidth="1"/>
    <col min="4344" max="4344" width="31.875" customWidth="1"/>
    <col min="4345" max="4345" width="18.75" customWidth="1"/>
    <col min="4346" max="4346" width="11.375" customWidth="1"/>
    <col min="4347" max="4347" width="10.75" customWidth="1"/>
    <col min="4348" max="4348" width="12" customWidth="1"/>
    <col min="4349" max="4349" width="11.875" customWidth="1"/>
    <col min="4350" max="4350" width="10.75" customWidth="1"/>
    <col min="4599" max="4599" width="16.125" customWidth="1"/>
    <col min="4600" max="4600" width="31.875" customWidth="1"/>
    <col min="4601" max="4601" width="18.75" customWidth="1"/>
    <col min="4602" max="4602" width="11.375" customWidth="1"/>
    <col min="4603" max="4603" width="10.75" customWidth="1"/>
    <col min="4604" max="4604" width="12" customWidth="1"/>
    <col min="4605" max="4605" width="11.875" customWidth="1"/>
    <col min="4606" max="4606" width="10.75" customWidth="1"/>
    <col min="4855" max="4855" width="16.125" customWidth="1"/>
    <col min="4856" max="4856" width="31.875" customWidth="1"/>
    <col min="4857" max="4857" width="18.75" customWidth="1"/>
    <col min="4858" max="4858" width="11.375" customWidth="1"/>
    <col min="4859" max="4859" width="10.75" customWidth="1"/>
    <col min="4860" max="4860" width="12" customWidth="1"/>
    <col min="4861" max="4861" width="11.875" customWidth="1"/>
    <col min="4862" max="4862" width="10.75" customWidth="1"/>
    <col min="5111" max="5111" width="16.125" customWidth="1"/>
    <col min="5112" max="5112" width="31.875" customWidth="1"/>
    <col min="5113" max="5113" width="18.75" customWidth="1"/>
    <col min="5114" max="5114" width="11.375" customWidth="1"/>
    <col min="5115" max="5115" width="10.75" customWidth="1"/>
    <col min="5116" max="5116" width="12" customWidth="1"/>
    <col min="5117" max="5117" width="11.875" customWidth="1"/>
    <col min="5118" max="5118" width="10.75" customWidth="1"/>
    <col min="5367" max="5367" width="16.125" customWidth="1"/>
    <col min="5368" max="5368" width="31.875" customWidth="1"/>
    <col min="5369" max="5369" width="18.75" customWidth="1"/>
    <col min="5370" max="5370" width="11.375" customWidth="1"/>
    <col min="5371" max="5371" width="10.75" customWidth="1"/>
    <col min="5372" max="5372" width="12" customWidth="1"/>
    <col min="5373" max="5373" width="11.875" customWidth="1"/>
    <col min="5374" max="5374" width="10.75" customWidth="1"/>
    <col min="5623" max="5623" width="16.125" customWidth="1"/>
    <col min="5624" max="5624" width="31.875" customWidth="1"/>
    <col min="5625" max="5625" width="18.75" customWidth="1"/>
    <col min="5626" max="5626" width="11.375" customWidth="1"/>
    <col min="5627" max="5627" width="10.75" customWidth="1"/>
    <col min="5628" max="5628" width="12" customWidth="1"/>
    <col min="5629" max="5629" width="11.875" customWidth="1"/>
    <col min="5630" max="5630" width="10.75" customWidth="1"/>
    <col min="5879" max="5879" width="16.125" customWidth="1"/>
    <col min="5880" max="5880" width="31.875" customWidth="1"/>
    <col min="5881" max="5881" width="18.75" customWidth="1"/>
    <col min="5882" max="5882" width="11.375" customWidth="1"/>
    <col min="5883" max="5883" width="10.75" customWidth="1"/>
    <col min="5884" max="5884" width="12" customWidth="1"/>
    <col min="5885" max="5885" width="11.875" customWidth="1"/>
    <col min="5886" max="5886" width="10.75" customWidth="1"/>
    <col min="6135" max="6135" width="16.125" customWidth="1"/>
    <col min="6136" max="6136" width="31.875" customWidth="1"/>
    <col min="6137" max="6137" width="18.75" customWidth="1"/>
    <col min="6138" max="6138" width="11.375" customWidth="1"/>
    <col min="6139" max="6139" width="10.75" customWidth="1"/>
    <col min="6140" max="6140" width="12" customWidth="1"/>
    <col min="6141" max="6141" width="11.875" customWidth="1"/>
    <col min="6142" max="6142" width="10.75" customWidth="1"/>
    <col min="6391" max="6391" width="16.125" customWidth="1"/>
    <col min="6392" max="6392" width="31.875" customWidth="1"/>
    <col min="6393" max="6393" width="18.75" customWidth="1"/>
    <col min="6394" max="6394" width="11.375" customWidth="1"/>
    <col min="6395" max="6395" width="10.75" customWidth="1"/>
    <col min="6396" max="6396" width="12" customWidth="1"/>
    <col min="6397" max="6397" width="11.875" customWidth="1"/>
    <col min="6398" max="6398" width="10.75" customWidth="1"/>
    <col min="6647" max="6647" width="16.125" customWidth="1"/>
    <col min="6648" max="6648" width="31.875" customWidth="1"/>
    <col min="6649" max="6649" width="18.75" customWidth="1"/>
    <col min="6650" max="6650" width="11.375" customWidth="1"/>
    <col min="6651" max="6651" width="10.75" customWidth="1"/>
    <col min="6652" max="6652" width="12" customWidth="1"/>
    <col min="6653" max="6653" width="11.875" customWidth="1"/>
    <col min="6654" max="6654" width="10.75" customWidth="1"/>
    <col min="6903" max="6903" width="16.125" customWidth="1"/>
    <col min="6904" max="6904" width="31.875" customWidth="1"/>
    <col min="6905" max="6905" width="18.75" customWidth="1"/>
    <col min="6906" max="6906" width="11.375" customWidth="1"/>
    <col min="6907" max="6907" width="10.75" customWidth="1"/>
    <col min="6908" max="6908" width="12" customWidth="1"/>
    <col min="6909" max="6909" width="11.875" customWidth="1"/>
    <col min="6910" max="6910" width="10.75" customWidth="1"/>
    <col min="7159" max="7159" width="16.125" customWidth="1"/>
    <col min="7160" max="7160" width="31.875" customWidth="1"/>
    <col min="7161" max="7161" width="18.75" customWidth="1"/>
    <col min="7162" max="7162" width="11.375" customWidth="1"/>
    <col min="7163" max="7163" width="10.75" customWidth="1"/>
    <col min="7164" max="7164" width="12" customWidth="1"/>
    <col min="7165" max="7165" width="11.875" customWidth="1"/>
    <col min="7166" max="7166" width="10.75" customWidth="1"/>
    <col min="7415" max="7415" width="16.125" customWidth="1"/>
    <col min="7416" max="7416" width="31.875" customWidth="1"/>
    <col min="7417" max="7417" width="18.75" customWidth="1"/>
    <col min="7418" max="7418" width="11.375" customWidth="1"/>
    <col min="7419" max="7419" width="10.75" customWidth="1"/>
    <col min="7420" max="7420" width="12" customWidth="1"/>
    <col min="7421" max="7421" width="11.875" customWidth="1"/>
    <col min="7422" max="7422" width="10.75" customWidth="1"/>
    <col min="7671" max="7671" width="16.125" customWidth="1"/>
    <col min="7672" max="7672" width="31.875" customWidth="1"/>
    <col min="7673" max="7673" width="18.75" customWidth="1"/>
    <col min="7674" max="7674" width="11.375" customWidth="1"/>
    <col min="7675" max="7675" width="10.75" customWidth="1"/>
    <col min="7676" max="7676" width="12" customWidth="1"/>
    <col min="7677" max="7677" width="11.875" customWidth="1"/>
    <col min="7678" max="7678" width="10.75" customWidth="1"/>
    <col min="7927" max="7927" width="16.125" customWidth="1"/>
    <col min="7928" max="7928" width="31.875" customWidth="1"/>
    <col min="7929" max="7929" width="18.75" customWidth="1"/>
    <col min="7930" max="7930" width="11.375" customWidth="1"/>
    <col min="7931" max="7931" width="10.75" customWidth="1"/>
    <col min="7932" max="7932" width="12" customWidth="1"/>
    <col min="7933" max="7933" width="11.875" customWidth="1"/>
    <col min="7934" max="7934" width="10.75" customWidth="1"/>
    <col min="8183" max="8183" width="16.125" customWidth="1"/>
    <col min="8184" max="8184" width="31.875" customWidth="1"/>
    <col min="8185" max="8185" width="18.75" customWidth="1"/>
    <col min="8186" max="8186" width="11.375" customWidth="1"/>
    <col min="8187" max="8187" width="10.75" customWidth="1"/>
    <col min="8188" max="8188" width="12" customWidth="1"/>
    <col min="8189" max="8189" width="11.875" customWidth="1"/>
    <col min="8190" max="8190" width="10.75" customWidth="1"/>
    <col min="8439" max="8439" width="16.125" customWidth="1"/>
    <col min="8440" max="8440" width="31.875" customWidth="1"/>
    <col min="8441" max="8441" width="18.75" customWidth="1"/>
    <col min="8442" max="8442" width="11.375" customWidth="1"/>
    <col min="8443" max="8443" width="10.75" customWidth="1"/>
    <col min="8444" max="8444" width="12" customWidth="1"/>
    <col min="8445" max="8445" width="11.875" customWidth="1"/>
    <col min="8446" max="8446" width="10.75" customWidth="1"/>
    <col min="8695" max="8695" width="16.125" customWidth="1"/>
    <col min="8696" max="8696" width="31.875" customWidth="1"/>
    <col min="8697" max="8697" width="18.75" customWidth="1"/>
    <col min="8698" max="8698" width="11.375" customWidth="1"/>
    <col min="8699" max="8699" width="10.75" customWidth="1"/>
    <col min="8700" max="8700" width="12" customWidth="1"/>
    <col min="8701" max="8701" width="11.875" customWidth="1"/>
    <col min="8702" max="8702" width="10.75" customWidth="1"/>
    <col min="8951" max="8951" width="16.125" customWidth="1"/>
    <col min="8952" max="8952" width="31.875" customWidth="1"/>
    <col min="8953" max="8953" width="18.75" customWidth="1"/>
    <col min="8954" max="8954" width="11.375" customWidth="1"/>
    <col min="8955" max="8955" width="10.75" customWidth="1"/>
    <col min="8956" max="8956" width="12" customWidth="1"/>
    <col min="8957" max="8957" width="11.875" customWidth="1"/>
    <col min="8958" max="8958" width="10.75" customWidth="1"/>
    <col min="9207" max="9207" width="16.125" customWidth="1"/>
    <col min="9208" max="9208" width="31.875" customWidth="1"/>
    <col min="9209" max="9209" width="18.75" customWidth="1"/>
    <col min="9210" max="9210" width="11.375" customWidth="1"/>
    <col min="9211" max="9211" width="10.75" customWidth="1"/>
    <col min="9212" max="9212" width="12" customWidth="1"/>
    <col min="9213" max="9213" width="11.875" customWidth="1"/>
    <col min="9214" max="9214" width="10.75" customWidth="1"/>
    <col min="9463" max="9463" width="16.125" customWidth="1"/>
    <col min="9464" max="9464" width="31.875" customWidth="1"/>
    <col min="9465" max="9465" width="18.75" customWidth="1"/>
    <col min="9466" max="9466" width="11.375" customWidth="1"/>
    <col min="9467" max="9467" width="10.75" customWidth="1"/>
    <col min="9468" max="9468" width="12" customWidth="1"/>
    <col min="9469" max="9469" width="11.875" customWidth="1"/>
    <col min="9470" max="9470" width="10.75" customWidth="1"/>
    <col min="9719" max="9719" width="16.125" customWidth="1"/>
    <col min="9720" max="9720" width="31.875" customWidth="1"/>
    <col min="9721" max="9721" width="18.75" customWidth="1"/>
    <col min="9722" max="9722" width="11.375" customWidth="1"/>
    <col min="9723" max="9723" width="10.75" customWidth="1"/>
    <col min="9724" max="9724" width="12" customWidth="1"/>
    <col min="9725" max="9725" width="11.875" customWidth="1"/>
    <col min="9726" max="9726" width="10.75" customWidth="1"/>
    <col min="9975" max="9975" width="16.125" customWidth="1"/>
    <col min="9976" max="9976" width="31.875" customWidth="1"/>
    <col min="9977" max="9977" width="18.75" customWidth="1"/>
    <col min="9978" max="9978" width="11.375" customWidth="1"/>
    <col min="9979" max="9979" width="10.75" customWidth="1"/>
    <col min="9980" max="9980" width="12" customWidth="1"/>
    <col min="9981" max="9981" width="11.875" customWidth="1"/>
    <col min="9982" max="9982" width="10.75" customWidth="1"/>
    <col min="10231" max="10231" width="16.125" customWidth="1"/>
    <col min="10232" max="10232" width="31.875" customWidth="1"/>
    <col min="10233" max="10233" width="18.75" customWidth="1"/>
    <col min="10234" max="10234" width="11.375" customWidth="1"/>
    <col min="10235" max="10235" width="10.75" customWidth="1"/>
    <col min="10236" max="10236" width="12" customWidth="1"/>
    <col min="10237" max="10237" width="11.875" customWidth="1"/>
    <col min="10238" max="10238" width="10.75" customWidth="1"/>
    <col min="10487" max="10487" width="16.125" customWidth="1"/>
    <col min="10488" max="10488" width="31.875" customWidth="1"/>
    <col min="10489" max="10489" width="18.75" customWidth="1"/>
    <col min="10490" max="10490" width="11.375" customWidth="1"/>
    <col min="10491" max="10491" width="10.75" customWidth="1"/>
    <col min="10492" max="10492" width="12" customWidth="1"/>
    <col min="10493" max="10493" width="11.875" customWidth="1"/>
    <col min="10494" max="10494" width="10.75" customWidth="1"/>
    <col min="10743" max="10743" width="16.125" customWidth="1"/>
    <col min="10744" max="10744" width="31.875" customWidth="1"/>
    <col min="10745" max="10745" width="18.75" customWidth="1"/>
    <col min="10746" max="10746" width="11.375" customWidth="1"/>
    <col min="10747" max="10747" width="10.75" customWidth="1"/>
    <col min="10748" max="10748" width="12" customWidth="1"/>
    <col min="10749" max="10749" width="11.875" customWidth="1"/>
    <col min="10750" max="10750" width="10.75" customWidth="1"/>
    <col min="10999" max="10999" width="16.125" customWidth="1"/>
    <col min="11000" max="11000" width="31.875" customWidth="1"/>
    <col min="11001" max="11001" width="18.75" customWidth="1"/>
    <col min="11002" max="11002" width="11.375" customWidth="1"/>
    <col min="11003" max="11003" width="10.75" customWidth="1"/>
    <col min="11004" max="11004" width="12" customWidth="1"/>
    <col min="11005" max="11005" width="11.875" customWidth="1"/>
    <col min="11006" max="11006" width="10.75" customWidth="1"/>
    <col min="11255" max="11255" width="16.125" customWidth="1"/>
    <col min="11256" max="11256" width="31.875" customWidth="1"/>
    <col min="11257" max="11257" width="18.75" customWidth="1"/>
    <col min="11258" max="11258" width="11.375" customWidth="1"/>
    <col min="11259" max="11259" width="10.75" customWidth="1"/>
    <col min="11260" max="11260" width="12" customWidth="1"/>
    <col min="11261" max="11261" width="11.875" customWidth="1"/>
    <col min="11262" max="11262" width="10.75" customWidth="1"/>
    <col min="11511" max="11511" width="16.125" customWidth="1"/>
    <col min="11512" max="11512" width="31.875" customWidth="1"/>
    <col min="11513" max="11513" width="18.75" customWidth="1"/>
    <col min="11514" max="11514" width="11.375" customWidth="1"/>
    <col min="11515" max="11515" width="10.75" customWidth="1"/>
    <col min="11516" max="11516" width="12" customWidth="1"/>
    <col min="11517" max="11517" width="11.875" customWidth="1"/>
    <col min="11518" max="11518" width="10.75" customWidth="1"/>
    <col min="11767" max="11767" width="16.125" customWidth="1"/>
    <col min="11768" max="11768" width="31.875" customWidth="1"/>
    <col min="11769" max="11769" width="18.75" customWidth="1"/>
    <col min="11770" max="11770" width="11.375" customWidth="1"/>
    <col min="11771" max="11771" width="10.75" customWidth="1"/>
    <col min="11772" max="11772" width="12" customWidth="1"/>
    <col min="11773" max="11773" width="11.875" customWidth="1"/>
    <col min="11774" max="11774" width="10.75" customWidth="1"/>
    <col min="12023" max="12023" width="16.125" customWidth="1"/>
    <col min="12024" max="12024" width="31.875" customWidth="1"/>
    <col min="12025" max="12025" width="18.75" customWidth="1"/>
    <col min="12026" max="12026" width="11.375" customWidth="1"/>
    <col min="12027" max="12027" width="10.75" customWidth="1"/>
    <col min="12028" max="12028" width="12" customWidth="1"/>
    <col min="12029" max="12029" width="11.875" customWidth="1"/>
    <col min="12030" max="12030" width="10.75" customWidth="1"/>
    <col min="12279" max="12279" width="16.125" customWidth="1"/>
    <col min="12280" max="12280" width="31.875" customWidth="1"/>
    <col min="12281" max="12281" width="18.75" customWidth="1"/>
    <col min="12282" max="12282" width="11.375" customWidth="1"/>
    <col min="12283" max="12283" width="10.75" customWidth="1"/>
    <col min="12284" max="12284" width="12" customWidth="1"/>
    <col min="12285" max="12285" width="11.875" customWidth="1"/>
    <col min="12286" max="12286" width="10.75" customWidth="1"/>
    <col min="12535" max="12535" width="16.125" customWidth="1"/>
    <col min="12536" max="12536" width="31.875" customWidth="1"/>
    <col min="12537" max="12537" width="18.75" customWidth="1"/>
    <col min="12538" max="12538" width="11.375" customWidth="1"/>
    <col min="12539" max="12539" width="10.75" customWidth="1"/>
    <col min="12540" max="12540" width="12" customWidth="1"/>
    <col min="12541" max="12541" width="11.875" customWidth="1"/>
    <col min="12542" max="12542" width="10.75" customWidth="1"/>
    <col min="12791" max="12791" width="16.125" customWidth="1"/>
    <col min="12792" max="12792" width="31.875" customWidth="1"/>
    <col min="12793" max="12793" width="18.75" customWidth="1"/>
    <col min="12794" max="12794" width="11.375" customWidth="1"/>
    <col min="12795" max="12795" width="10.75" customWidth="1"/>
    <col min="12796" max="12796" width="12" customWidth="1"/>
    <col min="12797" max="12797" width="11.875" customWidth="1"/>
    <col min="12798" max="12798" width="10.75" customWidth="1"/>
    <col min="13047" max="13047" width="16.125" customWidth="1"/>
    <col min="13048" max="13048" width="31.875" customWidth="1"/>
    <col min="13049" max="13049" width="18.75" customWidth="1"/>
    <col min="13050" max="13050" width="11.375" customWidth="1"/>
    <col min="13051" max="13051" width="10.75" customWidth="1"/>
    <col min="13052" max="13052" width="12" customWidth="1"/>
    <col min="13053" max="13053" width="11.875" customWidth="1"/>
    <col min="13054" max="13054" width="10.75" customWidth="1"/>
    <col min="13303" max="13303" width="16.125" customWidth="1"/>
    <col min="13304" max="13304" width="31.875" customWidth="1"/>
    <col min="13305" max="13305" width="18.75" customWidth="1"/>
    <col min="13306" max="13306" width="11.375" customWidth="1"/>
    <col min="13307" max="13307" width="10.75" customWidth="1"/>
    <col min="13308" max="13308" width="12" customWidth="1"/>
    <col min="13309" max="13309" width="11.875" customWidth="1"/>
    <col min="13310" max="13310" width="10.75" customWidth="1"/>
    <col min="13559" max="13559" width="16.125" customWidth="1"/>
    <col min="13560" max="13560" width="31.875" customWidth="1"/>
    <col min="13561" max="13561" width="18.75" customWidth="1"/>
    <col min="13562" max="13562" width="11.375" customWidth="1"/>
    <col min="13563" max="13563" width="10.75" customWidth="1"/>
    <col min="13564" max="13564" width="12" customWidth="1"/>
    <col min="13565" max="13565" width="11.875" customWidth="1"/>
    <col min="13566" max="13566" width="10.75" customWidth="1"/>
    <col min="13815" max="13815" width="16.125" customWidth="1"/>
    <col min="13816" max="13816" width="31.875" customWidth="1"/>
    <col min="13817" max="13817" width="18.75" customWidth="1"/>
    <col min="13818" max="13818" width="11.375" customWidth="1"/>
    <col min="13819" max="13819" width="10.75" customWidth="1"/>
    <col min="13820" max="13820" width="12" customWidth="1"/>
    <col min="13821" max="13821" width="11.875" customWidth="1"/>
    <col min="13822" max="13822" width="10.75" customWidth="1"/>
    <col min="14071" max="14071" width="16.125" customWidth="1"/>
    <col min="14072" max="14072" width="31.875" customWidth="1"/>
    <col min="14073" max="14073" width="18.75" customWidth="1"/>
    <col min="14074" max="14074" width="11.375" customWidth="1"/>
    <col min="14075" max="14075" width="10.75" customWidth="1"/>
    <col min="14076" max="14076" width="12" customWidth="1"/>
    <col min="14077" max="14077" width="11.875" customWidth="1"/>
    <col min="14078" max="14078" width="10.75" customWidth="1"/>
    <col min="14327" max="14327" width="16.125" customWidth="1"/>
    <col min="14328" max="14328" width="31.875" customWidth="1"/>
    <col min="14329" max="14329" width="18.75" customWidth="1"/>
    <col min="14330" max="14330" width="11.375" customWidth="1"/>
    <col min="14331" max="14331" width="10.75" customWidth="1"/>
    <col min="14332" max="14332" width="12" customWidth="1"/>
    <col min="14333" max="14333" width="11.875" customWidth="1"/>
    <col min="14334" max="14334" width="10.75" customWidth="1"/>
    <col min="14583" max="14583" width="16.125" customWidth="1"/>
    <col min="14584" max="14584" width="31.875" customWidth="1"/>
    <col min="14585" max="14585" width="18.75" customWidth="1"/>
    <col min="14586" max="14586" width="11.375" customWidth="1"/>
    <col min="14587" max="14587" width="10.75" customWidth="1"/>
    <col min="14588" max="14588" width="12" customWidth="1"/>
    <col min="14589" max="14589" width="11.875" customWidth="1"/>
    <col min="14590" max="14590" width="10.75" customWidth="1"/>
    <col min="14839" max="14839" width="16.125" customWidth="1"/>
    <col min="14840" max="14840" width="31.875" customWidth="1"/>
    <col min="14841" max="14841" width="18.75" customWidth="1"/>
    <col min="14842" max="14842" width="11.375" customWidth="1"/>
    <col min="14843" max="14843" width="10.75" customWidth="1"/>
    <col min="14844" max="14844" width="12" customWidth="1"/>
    <col min="14845" max="14845" width="11.875" customWidth="1"/>
    <col min="14846" max="14846" width="10.75" customWidth="1"/>
    <col min="15095" max="15095" width="16.125" customWidth="1"/>
    <col min="15096" max="15096" width="31.875" customWidth="1"/>
    <col min="15097" max="15097" width="18.75" customWidth="1"/>
    <col min="15098" max="15098" width="11.375" customWidth="1"/>
    <col min="15099" max="15099" width="10.75" customWidth="1"/>
    <col min="15100" max="15100" width="12" customWidth="1"/>
    <col min="15101" max="15101" width="11.875" customWidth="1"/>
    <col min="15102" max="15102" width="10.75" customWidth="1"/>
    <col min="15351" max="15351" width="16.125" customWidth="1"/>
    <col min="15352" max="15352" width="31.875" customWidth="1"/>
    <col min="15353" max="15353" width="18.75" customWidth="1"/>
    <col min="15354" max="15354" width="11.375" customWidth="1"/>
    <col min="15355" max="15355" width="10.75" customWidth="1"/>
    <col min="15356" max="15356" width="12" customWidth="1"/>
    <col min="15357" max="15357" width="11.875" customWidth="1"/>
    <col min="15358" max="15358" width="10.75" customWidth="1"/>
    <col min="15607" max="15607" width="16.125" customWidth="1"/>
    <col min="15608" max="15608" width="31.875" customWidth="1"/>
    <col min="15609" max="15609" width="18.75" customWidth="1"/>
    <col min="15610" max="15610" width="11.375" customWidth="1"/>
    <col min="15611" max="15611" width="10.75" customWidth="1"/>
    <col min="15612" max="15612" width="12" customWidth="1"/>
    <col min="15613" max="15613" width="11.875" customWidth="1"/>
    <col min="15614" max="15614" width="10.75" customWidth="1"/>
    <col min="15863" max="15863" width="16.125" customWidth="1"/>
    <col min="15864" max="15864" width="31.875" customWidth="1"/>
    <col min="15865" max="15865" width="18.75" customWidth="1"/>
    <col min="15866" max="15866" width="11.375" customWidth="1"/>
    <col min="15867" max="15867" width="10.75" customWidth="1"/>
    <col min="15868" max="15868" width="12" customWidth="1"/>
    <col min="15869" max="15869" width="11.875" customWidth="1"/>
    <col min="15870" max="15870" width="10.75" customWidth="1"/>
    <col min="16119" max="16119" width="16.125" customWidth="1"/>
    <col min="16120" max="16120" width="31.875" customWidth="1"/>
    <col min="16121" max="16121" width="18.75" customWidth="1"/>
    <col min="16122" max="16122" width="11.375" customWidth="1"/>
    <col min="16123" max="16123" width="10.75" customWidth="1"/>
    <col min="16124" max="16124" width="12" customWidth="1"/>
    <col min="16125" max="16125" width="11.875" customWidth="1"/>
    <col min="16126" max="16126" width="10.75" customWidth="1"/>
  </cols>
  <sheetData>
    <row r="1" spans="1:5" s="39" customFormat="1" x14ac:dyDescent="0.2">
      <c r="A1" s="117" t="s">
        <v>1075</v>
      </c>
      <c r="B1" s="90"/>
      <c r="C1" s="91"/>
    </row>
    <row r="2" spans="1:5" s="39" customFormat="1" ht="15" customHeight="1" x14ac:dyDescent="0.25">
      <c r="A2" s="93" t="s">
        <v>1097</v>
      </c>
      <c r="B2" s="93"/>
      <c r="C2" s="93"/>
      <c r="D2" s="38"/>
    </row>
    <row r="3" spans="1:5" s="39" customFormat="1" x14ac:dyDescent="0.2">
      <c r="A3" s="93" t="s">
        <v>805</v>
      </c>
      <c r="B3" s="94"/>
      <c r="C3" s="95"/>
    </row>
    <row r="4" spans="1:5" s="39" customFormat="1" x14ac:dyDescent="0.2">
      <c r="A4" s="96" t="s">
        <v>860</v>
      </c>
      <c r="B4" s="95"/>
      <c r="C4" s="95"/>
    </row>
    <row r="5" spans="1:5" s="39" customFormat="1" ht="15" x14ac:dyDescent="0.25">
      <c r="A5" s="96" t="s">
        <v>861</v>
      </c>
      <c r="B5" s="95"/>
      <c r="C5" s="95"/>
      <c r="D5" s="38"/>
      <c r="E5" s="43"/>
    </row>
    <row r="6" spans="1:5" s="39" customFormat="1" ht="15" x14ac:dyDescent="0.25">
      <c r="A6" s="96"/>
      <c r="B6" s="195" t="s">
        <v>808</v>
      </c>
      <c r="C6" s="195"/>
      <c r="D6" s="44"/>
      <c r="E6" s="43"/>
    </row>
    <row r="7" spans="1:5" s="39" customFormat="1" ht="15" thickBot="1" x14ac:dyDescent="0.25">
      <c r="A7" s="95"/>
      <c r="B7" s="95"/>
      <c r="C7" s="118"/>
    </row>
    <row r="8" spans="1:5" s="46" customFormat="1" ht="15.75" thickBot="1" x14ac:dyDescent="0.3">
      <c r="A8" s="201" t="s">
        <v>862</v>
      </c>
      <c r="B8" s="202"/>
      <c r="C8" s="202"/>
      <c r="D8" s="45"/>
      <c r="E8" s="45"/>
    </row>
    <row r="9" spans="1:5" s="46" customFormat="1" ht="15.75" thickBot="1" x14ac:dyDescent="0.3">
      <c r="A9" s="119"/>
      <c r="B9" s="120"/>
      <c r="C9" s="120"/>
      <c r="D9" s="45"/>
      <c r="E9" s="45"/>
    </row>
    <row r="10" spans="1:5" s="46" customFormat="1" ht="15.75" customHeight="1" thickBot="1" x14ac:dyDescent="0.3">
      <c r="A10" s="201" t="s">
        <v>863</v>
      </c>
      <c r="B10" s="202"/>
      <c r="C10" s="203"/>
      <c r="D10" s="45"/>
      <c r="E10" s="45"/>
    </row>
    <row r="11" spans="1:5" s="46" customFormat="1" ht="15" x14ac:dyDescent="0.25">
      <c r="A11" s="204" t="s">
        <v>864</v>
      </c>
      <c r="B11" s="204" t="s">
        <v>865</v>
      </c>
      <c r="C11" s="206" t="s">
        <v>866</v>
      </c>
      <c r="D11" s="45"/>
      <c r="E11" s="45"/>
    </row>
    <row r="12" spans="1:5" s="46" customFormat="1" ht="15.75" thickBot="1" x14ac:dyDescent="0.3">
      <c r="A12" s="205"/>
      <c r="B12" s="205"/>
      <c r="C12" s="207"/>
      <c r="D12" s="45"/>
      <c r="E12" s="45"/>
    </row>
    <row r="13" spans="1:5" s="46" customFormat="1" ht="15.75" thickBot="1" x14ac:dyDescent="0.3">
      <c r="A13" s="210"/>
      <c r="B13" s="211"/>
      <c r="C13" s="211"/>
      <c r="D13" s="45"/>
      <c r="E13" s="45"/>
    </row>
    <row r="14" spans="1:5" s="46" customFormat="1" ht="15" x14ac:dyDescent="0.25">
      <c r="A14" s="121"/>
      <c r="B14" s="212" t="s">
        <v>867</v>
      </c>
      <c r="C14" s="213"/>
      <c r="D14" s="45"/>
      <c r="E14" s="45"/>
    </row>
    <row r="15" spans="1:5" s="46" customFormat="1" ht="15" x14ac:dyDescent="0.25">
      <c r="A15" s="122" t="s">
        <v>868</v>
      </c>
      <c r="B15" s="123" t="s">
        <v>869</v>
      </c>
      <c r="C15" s="124">
        <v>8.0000000000000002E-3</v>
      </c>
      <c r="D15" s="45"/>
      <c r="E15" s="45"/>
    </row>
    <row r="16" spans="1:5" s="46" customFormat="1" ht="15" x14ac:dyDescent="0.25">
      <c r="A16" s="122" t="s">
        <v>870</v>
      </c>
      <c r="B16" s="123" t="s">
        <v>871</v>
      </c>
      <c r="C16" s="124">
        <v>8.9999999999999993E-3</v>
      </c>
      <c r="D16" s="45"/>
      <c r="E16" s="45"/>
    </row>
    <row r="17" spans="1:5" s="46" customFormat="1" ht="15" x14ac:dyDescent="0.25">
      <c r="A17" s="122" t="s">
        <v>872</v>
      </c>
      <c r="B17" s="123" t="s">
        <v>873</v>
      </c>
      <c r="C17" s="124">
        <v>8.0000000000000002E-3</v>
      </c>
      <c r="D17" s="45"/>
      <c r="E17" s="45"/>
    </row>
    <row r="18" spans="1:5" s="46" customFormat="1" ht="15" x14ac:dyDescent="0.25">
      <c r="A18" s="122" t="s">
        <v>874</v>
      </c>
      <c r="B18" s="123" t="s">
        <v>875</v>
      </c>
      <c r="C18" s="124">
        <v>2.2450000000000001E-2</v>
      </c>
      <c r="D18" s="45"/>
      <c r="E18" s="45"/>
    </row>
    <row r="19" spans="1:5" s="46" customFormat="1" ht="15.75" thickBot="1" x14ac:dyDescent="0.3">
      <c r="A19" s="208" t="s">
        <v>876</v>
      </c>
      <c r="B19" s="209"/>
      <c r="C19" s="125">
        <f>SUM(C15:C18)</f>
        <v>4.7450000000000006E-2</v>
      </c>
      <c r="D19" s="45"/>
      <c r="E19" s="45"/>
    </row>
    <row r="20" spans="1:5" s="46" customFormat="1" ht="15.75" thickBot="1" x14ac:dyDescent="0.3">
      <c r="A20" s="214"/>
      <c r="B20" s="215"/>
      <c r="C20" s="215"/>
      <c r="D20" s="45"/>
      <c r="E20" s="45"/>
    </row>
    <row r="21" spans="1:5" s="46" customFormat="1" ht="15" x14ac:dyDescent="0.25">
      <c r="A21" s="121"/>
      <c r="B21" s="212" t="s">
        <v>877</v>
      </c>
      <c r="C21" s="213"/>
      <c r="D21" s="45"/>
      <c r="E21" s="45"/>
    </row>
    <row r="22" spans="1:5" s="46" customFormat="1" ht="15" x14ac:dyDescent="0.25">
      <c r="A22" s="122" t="s">
        <v>228</v>
      </c>
      <c r="B22" s="123" t="s">
        <v>878</v>
      </c>
      <c r="C22" s="124">
        <v>0.06</v>
      </c>
      <c r="D22" s="45"/>
      <c r="E22" s="45"/>
    </row>
    <row r="23" spans="1:5" s="46" customFormat="1" ht="15.75" thickBot="1" x14ac:dyDescent="0.3">
      <c r="A23" s="208" t="s">
        <v>879</v>
      </c>
      <c r="B23" s="209"/>
      <c r="C23" s="125">
        <f>SUM(C22)</f>
        <v>0.06</v>
      </c>
      <c r="D23" s="45"/>
      <c r="E23" s="45"/>
    </row>
    <row r="24" spans="1:5" s="46" customFormat="1" ht="15.75" thickBot="1" x14ac:dyDescent="0.3">
      <c r="A24" s="214"/>
      <c r="B24" s="215"/>
      <c r="C24" s="215"/>
      <c r="D24" s="45"/>
      <c r="E24" s="45"/>
    </row>
    <row r="25" spans="1:5" s="46" customFormat="1" ht="15" x14ac:dyDescent="0.25">
      <c r="A25" s="121"/>
      <c r="B25" s="212" t="s">
        <v>880</v>
      </c>
      <c r="C25" s="213"/>
      <c r="D25" s="45"/>
      <c r="E25" s="45"/>
    </row>
    <row r="26" spans="1:5" s="46" customFormat="1" ht="15" x14ac:dyDescent="0.25">
      <c r="A26" s="216" t="s">
        <v>881</v>
      </c>
      <c r="B26" s="123" t="s">
        <v>882</v>
      </c>
      <c r="C26" s="124">
        <v>6.4999999999999997E-3</v>
      </c>
      <c r="D26" s="45"/>
      <c r="E26" s="45"/>
    </row>
    <row r="27" spans="1:5" s="46" customFormat="1" ht="15" x14ac:dyDescent="0.25">
      <c r="A27" s="217"/>
      <c r="B27" s="123" t="s">
        <v>883</v>
      </c>
      <c r="C27" s="124">
        <v>0.03</v>
      </c>
      <c r="D27" s="45"/>
      <c r="E27" s="45"/>
    </row>
    <row r="28" spans="1:5" s="46" customFormat="1" ht="15" x14ac:dyDescent="0.25">
      <c r="A28" s="217"/>
      <c r="B28" s="219" t="s">
        <v>884</v>
      </c>
      <c r="C28" s="221">
        <v>0.03</v>
      </c>
      <c r="D28" s="45"/>
      <c r="E28" s="45"/>
    </row>
    <row r="29" spans="1:5" s="46" customFormat="1" ht="15" x14ac:dyDescent="0.25">
      <c r="A29" s="217"/>
      <c r="B29" s="220"/>
      <c r="C29" s="222"/>
      <c r="D29" s="45"/>
      <c r="E29" s="45"/>
    </row>
    <row r="30" spans="1:5" s="46" customFormat="1" ht="15" x14ac:dyDescent="0.25">
      <c r="A30" s="218"/>
      <c r="B30" s="127" t="s">
        <v>885</v>
      </c>
      <c r="C30" s="126">
        <v>4.4999999999999998E-2</v>
      </c>
      <c r="D30" s="45"/>
      <c r="E30" s="45"/>
    </row>
    <row r="31" spans="1:5" s="46" customFormat="1" ht="15.75" thickBot="1" x14ac:dyDescent="0.3">
      <c r="A31" s="208" t="s">
        <v>886</v>
      </c>
      <c r="B31" s="209"/>
      <c r="C31" s="125">
        <f>SUM(C26:C30)</f>
        <v>0.1115</v>
      </c>
      <c r="D31" s="45"/>
      <c r="E31" s="45"/>
    </row>
    <row r="32" spans="1:5" s="46" customFormat="1" ht="15" x14ac:dyDescent="0.25">
      <c r="A32" s="223"/>
      <c r="B32" s="224"/>
      <c r="C32" s="224"/>
      <c r="D32" s="45"/>
      <c r="E32" s="45"/>
    </row>
    <row r="33" spans="1:5" s="46" customFormat="1" ht="15" x14ac:dyDescent="0.25">
      <c r="A33" s="225" t="s">
        <v>887</v>
      </c>
      <c r="B33" s="226"/>
      <c r="C33" s="226"/>
      <c r="D33" s="45"/>
      <c r="E33" s="45"/>
    </row>
    <row r="34" spans="1:5" s="46" customFormat="1" ht="15.75" thickBot="1" x14ac:dyDescent="0.3">
      <c r="A34" s="128"/>
      <c r="B34" s="129"/>
      <c r="C34" s="129"/>
      <c r="D34" s="45"/>
      <c r="E34" s="45"/>
    </row>
    <row r="35" spans="1:5" s="46" customFormat="1" ht="15" x14ac:dyDescent="0.25">
      <c r="A35" s="227"/>
      <c r="B35" s="228"/>
      <c r="C35" s="229"/>
      <c r="D35" s="45"/>
      <c r="E35" s="45"/>
    </row>
    <row r="36" spans="1:5" s="46" customFormat="1" ht="15.75" thickBot="1" x14ac:dyDescent="0.3">
      <c r="A36" s="230"/>
      <c r="B36" s="231"/>
      <c r="C36" s="232"/>
      <c r="D36" s="45"/>
      <c r="E36" s="45"/>
    </row>
    <row r="37" spans="1:5" s="46" customFormat="1" ht="15.75" thickBot="1" x14ac:dyDescent="0.3">
      <c r="A37" s="130"/>
      <c r="B37" s="131"/>
      <c r="C37" s="132"/>
      <c r="D37" s="45"/>
      <c r="E37" s="45"/>
    </row>
    <row r="38" spans="1:5" s="46" customFormat="1" ht="15" x14ac:dyDescent="0.25">
      <c r="A38" s="233" t="s">
        <v>888</v>
      </c>
      <c r="B38" s="234"/>
      <c r="C38" s="237">
        <f>ROUND(((((1+(C18+C15+C16))*(1+C17)*(1+C23))/(1-C31))-1),4)</f>
        <v>0.25</v>
      </c>
      <c r="D38" s="45"/>
      <c r="E38" s="45"/>
    </row>
    <row r="39" spans="1:5" s="46" customFormat="1" ht="15.75" thickBot="1" x14ac:dyDescent="0.3">
      <c r="A39" s="235"/>
      <c r="B39" s="236"/>
      <c r="C39" s="238"/>
      <c r="D39" s="45"/>
      <c r="E39" s="45"/>
    </row>
    <row r="40" spans="1:5" s="45" customFormat="1" ht="15.75" x14ac:dyDescent="0.25">
      <c r="A40" s="47"/>
      <c r="B40" s="47"/>
      <c r="C40" s="48"/>
    </row>
    <row r="41" spans="1:5" s="45" customFormat="1" ht="15" x14ac:dyDescent="0.25"/>
    <row r="42" spans="1:5" s="45" customFormat="1" ht="15" x14ac:dyDescent="0.25"/>
    <row r="43" spans="1:5" s="39" customFormat="1" x14ac:dyDescent="0.2"/>
    <row r="44" spans="1:5" s="39" customFormat="1" x14ac:dyDescent="0.2"/>
    <row r="45" spans="1:5" s="39" customFormat="1" x14ac:dyDescent="0.2"/>
    <row r="46" spans="1:5" s="39" customFormat="1" x14ac:dyDescent="0.2"/>
    <row r="47" spans="1:5" s="39" customFormat="1" x14ac:dyDescent="0.2"/>
    <row r="48" spans="1:5" s="39" customFormat="1" x14ac:dyDescent="0.2"/>
    <row r="49" s="39" customFormat="1" x14ac:dyDescent="0.2"/>
    <row r="50" s="39" customFormat="1" x14ac:dyDescent="0.2"/>
    <row r="51" s="39" customFormat="1" x14ac:dyDescent="0.2"/>
    <row r="52" s="39" customFormat="1" x14ac:dyDescent="0.2"/>
    <row r="53" s="39" customFormat="1" x14ac:dyDescent="0.2"/>
    <row r="54" s="39" customFormat="1" x14ac:dyDescent="0.2"/>
    <row r="55" s="39" customFormat="1" x14ac:dyDescent="0.2"/>
    <row r="56" s="39" customFormat="1" x14ac:dyDescent="0.2"/>
    <row r="57" s="39" customFormat="1" x14ac:dyDescent="0.2"/>
    <row r="58" s="39" customFormat="1" x14ac:dyDescent="0.2"/>
    <row r="59" s="39" customFormat="1" x14ac:dyDescent="0.2"/>
    <row r="60" s="39" customFormat="1" x14ac:dyDescent="0.2"/>
  </sheetData>
  <mergeCells count="23">
    <mergeCell ref="A32:C32"/>
    <mergeCell ref="A33:C33"/>
    <mergeCell ref="A35:C36"/>
    <mergeCell ref="A38:B39"/>
    <mergeCell ref="C38:C39"/>
    <mergeCell ref="A31:B31"/>
    <mergeCell ref="A13:C13"/>
    <mergeCell ref="B14:C14"/>
    <mergeCell ref="A19:B19"/>
    <mergeCell ref="A20:C20"/>
    <mergeCell ref="B21:C21"/>
    <mergeCell ref="A23:B23"/>
    <mergeCell ref="A24:C24"/>
    <mergeCell ref="B25:C25"/>
    <mergeCell ref="A26:A30"/>
    <mergeCell ref="B28:B29"/>
    <mergeCell ref="C28:C29"/>
    <mergeCell ref="B6:C6"/>
    <mergeCell ref="A8:C8"/>
    <mergeCell ref="A10:C10"/>
    <mergeCell ref="A11:A12"/>
    <mergeCell ref="B11:B12"/>
    <mergeCell ref="C11:C12"/>
  </mergeCells>
  <pageMargins left="0.511811024" right="0.511811024" top="0.78740157499999996" bottom="0.78740157499999996" header="0.31496062000000002" footer="0.31496062000000002"/>
  <pageSetup scale="71" orientation="portrait" r:id="rId1"/>
  <colBreaks count="1" manualBreakCount="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CB3F3-47AC-4E8C-BD0B-71F3195A8F52}">
  <sheetPr>
    <pageSetUpPr fitToPage="1"/>
  </sheetPr>
  <dimension ref="A1:J42"/>
  <sheetViews>
    <sheetView showWhiteSpace="0" view="pageBreakPreview" zoomScale="98" zoomScaleNormal="100" zoomScaleSheetLayoutView="98" workbookViewId="0">
      <selection sqref="A1:J40"/>
    </sheetView>
  </sheetViews>
  <sheetFormatPr defaultRowHeight="14.25" x14ac:dyDescent="0.2"/>
  <cols>
    <col min="1" max="1" width="10" bestFit="1" customWidth="1"/>
    <col min="2" max="2" width="7.5" customWidth="1"/>
    <col min="3" max="3" width="50.125" customWidth="1"/>
    <col min="4" max="4" width="23.75" customWidth="1"/>
    <col min="5" max="9" width="10" bestFit="1" customWidth="1"/>
    <col min="10" max="10" width="12.625" customWidth="1"/>
    <col min="11" max="12" width="15" bestFit="1" customWidth="1"/>
  </cols>
  <sheetData>
    <row r="1" spans="1:10" ht="15" customHeight="1" x14ac:dyDescent="0.2">
      <c r="A1" s="192" t="s">
        <v>0</v>
      </c>
      <c r="B1" s="192"/>
      <c r="C1" s="83"/>
      <c r="D1" s="192" t="s">
        <v>1</v>
      </c>
      <c r="E1" s="192"/>
      <c r="F1" s="83" t="s">
        <v>2</v>
      </c>
      <c r="G1" s="192" t="s">
        <v>3</v>
      </c>
      <c r="H1" s="192"/>
      <c r="I1" s="192"/>
      <c r="J1" s="192"/>
    </row>
    <row r="2" spans="1:10" ht="80.099999999999994" customHeight="1" x14ac:dyDescent="0.2">
      <c r="A2" s="192" t="s">
        <v>4</v>
      </c>
      <c r="B2" s="192"/>
      <c r="C2" s="192"/>
      <c r="D2" s="192" t="s">
        <v>5</v>
      </c>
      <c r="E2" s="192"/>
      <c r="F2" s="83" t="s">
        <v>6</v>
      </c>
      <c r="G2" s="192" t="s">
        <v>7</v>
      </c>
      <c r="H2" s="192"/>
      <c r="I2" s="192"/>
      <c r="J2" s="192"/>
    </row>
    <row r="3" spans="1:10" x14ac:dyDescent="0.2">
      <c r="A3" s="194" t="s">
        <v>804</v>
      </c>
      <c r="B3" s="174"/>
      <c r="C3" s="174"/>
      <c r="D3" s="174"/>
      <c r="E3" s="174"/>
      <c r="F3" s="174"/>
      <c r="G3" s="174"/>
      <c r="H3" s="174"/>
      <c r="I3" s="174"/>
      <c r="J3" s="174"/>
    </row>
    <row r="4" spans="1:10" ht="30" customHeight="1" x14ac:dyDescent="0.2">
      <c r="A4" s="133" t="s">
        <v>10</v>
      </c>
      <c r="B4" s="134" t="s">
        <v>11</v>
      </c>
      <c r="C4" s="134" t="s">
        <v>12</v>
      </c>
      <c r="D4" s="134" t="s">
        <v>226</v>
      </c>
      <c r="E4" s="135" t="s">
        <v>13</v>
      </c>
      <c r="F4" s="133" t="s">
        <v>14</v>
      </c>
      <c r="G4" s="133" t="s">
        <v>803</v>
      </c>
      <c r="H4" s="133" t="s">
        <v>17</v>
      </c>
      <c r="I4" s="133" t="s">
        <v>18</v>
      </c>
      <c r="J4" s="133" t="s">
        <v>802</v>
      </c>
    </row>
    <row r="5" spans="1:10" ht="51.95" customHeight="1" x14ac:dyDescent="0.2">
      <c r="A5" s="136" t="s">
        <v>65</v>
      </c>
      <c r="B5" s="137" t="s">
        <v>66</v>
      </c>
      <c r="C5" s="137" t="s">
        <v>67</v>
      </c>
      <c r="D5" s="137">
        <v>5</v>
      </c>
      <c r="E5" s="138" t="s">
        <v>68</v>
      </c>
      <c r="F5" s="136" t="s">
        <v>594</v>
      </c>
      <c r="G5" s="136" t="s">
        <v>801</v>
      </c>
      <c r="H5" s="136" t="s">
        <v>800</v>
      </c>
      <c r="I5" s="136" t="s">
        <v>407</v>
      </c>
      <c r="J5" s="136" t="s">
        <v>407</v>
      </c>
    </row>
    <row r="6" spans="1:10" ht="90.95" customHeight="1" x14ac:dyDescent="0.2">
      <c r="A6" s="136" t="s">
        <v>109</v>
      </c>
      <c r="B6" s="137" t="s">
        <v>32</v>
      </c>
      <c r="C6" s="137" t="s">
        <v>110</v>
      </c>
      <c r="D6" s="137" t="s">
        <v>392</v>
      </c>
      <c r="E6" s="138" t="s">
        <v>49</v>
      </c>
      <c r="F6" s="136" t="s">
        <v>385</v>
      </c>
      <c r="G6" s="136" t="s">
        <v>799</v>
      </c>
      <c r="H6" s="136" t="s">
        <v>798</v>
      </c>
      <c r="I6" s="136" t="s">
        <v>797</v>
      </c>
      <c r="J6" s="136" t="s">
        <v>416</v>
      </c>
    </row>
    <row r="7" spans="1:10" ht="39" customHeight="1" x14ac:dyDescent="0.2">
      <c r="A7" s="136" t="s">
        <v>130</v>
      </c>
      <c r="B7" s="137" t="s">
        <v>32</v>
      </c>
      <c r="C7" s="137" t="s">
        <v>131</v>
      </c>
      <c r="D7" s="137" t="s">
        <v>335</v>
      </c>
      <c r="E7" s="138" t="s">
        <v>49</v>
      </c>
      <c r="F7" s="136" t="s">
        <v>796</v>
      </c>
      <c r="G7" s="136" t="s">
        <v>795</v>
      </c>
      <c r="H7" s="136" t="s">
        <v>794</v>
      </c>
      <c r="I7" s="136" t="s">
        <v>793</v>
      </c>
      <c r="J7" s="136" t="s">
        <v>792</v>
      </c>
    </row>
    <row r="8" spans="1:10" ht="24" customHeight="1" x14ac:dyDescent="0.2">
      <c r="A8" s="136" t="s">
        <v>60</v>
      </c>
      <c r="B8" s="137" t="s">
        <v>54</v>
      </c>
      <c r="C8" s="137" t="s">
        <v>61</v>
      </c>
      <c r="D8" s="137" t="s">
        <v>609</v>
      </c>
      <c r="E8" s="138" t="s">
        <v>34</v>
      </c>
      <c r="F8" s="136" t="s">
        <v>701</v>
      </c>
      <c r="G8" s="136" t="s">
        <v>791</v>
      </c>
      <c r="H8" s="136" t="s">
        <v>790</v>
      </c>
      <c r="I8" s="136" t="s">
        <v>789</v>
      </c>
      <c r="J8" s="136" t="s">
        <v>788</v>
      </c>
    </row>
    <row r="9" spans="1:10" ht="39" customHeight="1" x14ac:dyDescent="0.2">
      <c r="A9" s="136" t="s">
        <v>81</v>
      </c>
      <c r="B9" s="137" t="s">
        <v>32</v>
      </c>
      <c r="C9" s="137" t="s">
        <v>82</v>
      </c>
      <c r="D9" s="137" t="s">
        <v>588</v>
      </c>
      <c r="E9" s="138" t="s">
        <v>83</v>
      </c>
      <c r="F9" s="136" t="s">
        <v>787</v>
      </c>
      <c r="G9" s="136" t="s">
        <v>786</v>
      </c>
      <c r="H9" s="136" t="s">
        <v>785</v>
      </c>
      <c r="I9" s="136" t="s">
        <v>784</v>
      </c>
      <c r="J9" s="136" t="s">
        <v>783</v>
      </c>
    </row>
    <row r="10" spans="1:10" ht="65.099999999999994" customHeight="1" x14ac:dyDescent="0.2">
      <c r="A10" s="136" t="s">
        <v>101</v>
      </c>
      <c r="B10" s="137" t="s">
        <v>27</v>
      </c>
      <c r="C10" s="137" t="s">
        <v>102</v>
      </c>
      <c r="D10" s="137" t="s">
        <v>545</v>
      </c>
      <c r="E10" s="138" t="s">
        <v>49</v>
      </c>
      <c r="F10" s="136" t="s">
        <v>405</v>
      </c>
      <c r="G10" s="136" t="s">
        <v>782</v>
      </c>
      <c r="H10" s="136" t="s">
        <v>781</v>
      </c>
      <c r="I10" s="136" t="s">
        <v>780</v>
      </c>
      <c r="J10" s="136" t="s">
        <v>779</v>
      </c>
    </row>
    <row r="11" spans="1:10" ht="39" customHeight="1" x14ac:dyDescent="0.2">
      <c r="A11" s="136" t="s">
        <v>151</v>
      </c>
      <c r="B11" s="137" t="s">
        <v>32</v>
      </c>
      <c r="C11" s="137" t="s">
        <v>152</v>
      </c>
      <c r="D11" s="137" t="s">
        <v>266</v>
      </c>
      <c r="E11" s="138" t="s">
        <v>68</v>
      </c>
      <c r="F11" s="136" t="s">
        <v>778</v>
      </c>
      <c r="G11" s="136" t="s">
        <v>777</v>
      </c>
      <c r="H11" s="136" t="s">
        <v>776</v>
      </c>
      <c r="I11" s="136" t="s">
        <v>775</v>
      </c>
      <c r="J11" s="136" t="s">
        <v>774</v>
      </c>
    </row>
    <row r="12" spans="1:10" ht="39" customHeight="1" x14ac:dyDescent="0.2">
      <c r="A12" s="136" t="s">
        <v>106</v>
      </c>
      <c r="B12" s="137" t="s">
        <v>32</v>
      </c>
      <c r="C12" s="137" t="s">
        <v>107</v>
      </c>
      <c r="D12" s="137" t="s">
        <v>404</v>
      </c>
      <c r="E12" s="138" t="s">
        <v>68</v>
      </c>
      <c r="F12" s="136" t="s">
        <v>393</v>
      </c>
      <c r="G12" s="136" t="s">
        <v>773</v>
      </c>
      <c r="H12" s="136" t="s">
        <v>772</v>
      </c>
      <c r="I12" s="136" t="s">
        <v>771</v>
      </c>
      <c r="J12" s="136" t="s">
        <v>770</v>
      </c>
    </row>
    <row r="13" spans="1:10" ht="39" customHeight="1" x14ac:dyDescent="0.2">
      <c r="A13" s="136" t="s">
        <v>85</v>
      </c>
      <c r="B13" s="137" t="s">
        <v>32</v>
      </c>
      <c r="C13" s="137" t="s">
        <v>86</v>
      </c>
      <c r="D13" s="137" t="s">
        <v>293</v>
      </c>
      <c r="E13" s="138" t="s">
        <v>79</v>
      </c>
      <c r="F13" s="136" t="s">
        <v>563</v>
      </c>
      <c r="G13" s="136" t="s">
        <v>769</v>
      </c>
      <c r="H13" s="136" t="s">
        <v>768</v>
      </c>
      <c r="I13" s="136" t="s">
        <v>767</v>
      </c>
      <c r="J13" s="136" t="s">
        <v>766</v>
      </c>
    </row>
    <row r="14" spans="1:10" ht="26.1" customHeight="1" x14ac:dyDescent="0.2">
      <c r="A14" s="136" t="s">
        <v>112</v>
      </c>
      <c r="B14" s="137" t="s">
        <v>113</v>
      </c>
      <c r="C14" s="137" t="s">
        <v>114</v>
      </c>
      <c r="D14" s="137">
        <v>1805</v>
      </c>
      <c r="E14" s="138" t="s">
        <v>49</v>
      </c>
      <c r="F14" s="136" t="s">
        <v>355</v>
      </c>
      <c r="G14" s="136" t="s">
        <v>765</v>
      </c>
      <c r="H14" s="136" t="s">
        <v>764</v>
      </c>
      <c r="I14" s="136" t="s">
        <v>763</v>
      </c>
      <c r="J14" s="136" t="s">
        <v>762</v>
      </c>
    </row>
    <row r="15" spans="1:10" ht="24" customHeight="1" x14ac:dyDescent="0.2">
      <c r="A15" s="136" t="s">
        <v>159</v>
      </c>
      <c r="B15" s="137" t="s">
        <v>32</v>
      </c>
      <c r="C15" s="137" t="s">
        <v>160</v>
      </c>
      <c r="D15" s="137" t="s">
        <v>237</v>
      </c>
      <c r="E15" s="138" t="s">
        <v>49</v>
      </c>
      <c r="F15" s="136" t="s">
        <v>227</v>
      </c>
      <c r="G15" s="136" t="s">
        <v>761</v>
      </c>
      <c r="H15" s="136" t="s">
        <v>760</v>
      </c>
      <c r="I15" s="136" t="s">
        <v>759</v>
      </c>
      <c r="J15" s="136" t="s">
        <v>758</v>
      </c>
    </row>
    <row r="16" spans="1:10" ht="51.95" customHeight="1" x14ac:dyDescent="0.2">
      <c r="A16" s="139" t="s">
        <v>96</v>
      </c>
      <c r="B16" s="140" t="s">
        <v>32</v>
      </c>
      <c r="C16" s="140" t="s">
        <v>97</v>
      </c>
      <c r="D16" s="140" t="s">
        <v>550</v>
      </c>
      <c r="E16" s="141" t="s">
        <v>49</v>
      </c>
      <c r="F16" s="139" t="s">
        <v>405</v>
      </c>
      <c r="G16" s="139" t="s">
        <v>757</v>
      </c>
      <c r="H16" s="139" t="s">
        <v>756</v>
      </c>
      <c r="I16" s="139" t="s">
        <v>755</v>
      </c>
      <c r="J16" s="139" t="s">
        <v>754</v>
      </c>
    </row>
    <row r="17" spans="1:10" ht="51.95" customHeight="1" x14ac:dyDescent="0.2">
      <c r="A17" s="139" t="s">
        <v>127</v>
      </c>
      <c r="B17" s="140" t="s">
        <v>32</v>
      </c>
      <c r="C17" s="140" t="s">
        <v>128</v>
      </c>
      <c r="D17" s="140" t="s">
        <v>346</v>
      </c>
      <c r="E17" s="141" t="s">
        <v>49</v>
      </c>
      <c r="F17" s="139" t="s">
        <v>706</v>
      </c>
      <c r="G17" s="139" t="s">
        <v>753</v>
      </c>
      <c r="H17" s="139" t="s">
        <v>752</v>
      </c>
      <c r="I17" s="139" t="s">
        <v>751</v>
      </c>
      <c r="J17" s="139" t="s">
        <v>750</v>
      </c>
    </row>
    <row r="18" spans="1:10" ht="65.099999999999994" customHeight="1" x14ac:dyDescent="0.2">
      <c r="A18" s="139" t="s">
        <v>31</v>
      </c>
      <c r="B18" s="140" t="s">
        <v>32</v>
      </c>
      <c r="C18" s="140" t="s">
        <v>33</v>
      </c>
      <c r="D18" s="140" t="s">
        <v>613</v>
      </c>
      <c r="E18" s="141" t="s">
        <v>34</v>
      </c>
      <c r="F18" s="139" t="s">
        <v>701</v>
      </c>
      <c r="G18" s="139" t="s">
        <v>749</v>
      </c>
      <c r="H18" s="139" t="s">
        <v>748</v>
      </c>
      <c r="I18" s="139" t="s">
        <v>747</v>
      </c>
      <c r="J18" s="139" t="s">
        <v>746</v>
      </c>
    </row>
    <row r="19" spans="1:10" ht="26.1" customHeight="1" x14ac:dyDescent="0.2">
      <c r="A19" s="139" t="s">
        <v>70</v>
      </c>
      <c r="B19" s="140" t="s">
        <v>32</v>
      </c>
      <c r="C19" s="140" t="s">
        <v>71</v>
      </c>
      <c r="D19" s="140" t="s">
        <v>593</v>
      </c>
      <c r="E19" s="141" t="s">
        <v>49</v>
      </c>
      <c r="F19" s="139" t="s">
        <v>745</v>
      </c>
      <c r="G19" s="139" t="s">
        <v>744</v>
      </c>
      <c r="H19" s="139" t="s">
        <v>743</v>
      </c>
      <c r="I19" s="139" t="s">
        <v>742</v>
      </c>
      <c r="J19" s="139" t="s">
        <v>741</v>
      </c>
    </row>
    <row r="20" spans="1:10" ht="39" customHeight="1" x14ac:dyDescent="0.2">
      <c r="A20" s="139" t="s">
        <v>162</v>
      </c>
      <c r="B20" s="140" t="s">
        <v>32</v>
      </c>
      <c r="C20" s="140" t="s">
        <v>163</v>
      </c>
      <c r="D20" s="140" t="s">
        <v>223</v>
      </c>
      <c r="E20" s="141" t="s">
        <v>164</v>
      </c>
      <c r="F20" s="139" t="s">
        <v>740</v>
      </c>
      <c r="G20" s="139" t="s">
        <v>739</v>
      </c>
      <c r="H20" s="139" t="s">
        <v>738</v>
      </c>
      <c r="I20" s="139" t="s">
        <v>737</v>
      </c>
      <c r="J20" s="139" t="s">
        <v>736</v>
      </c>
    </row>
    <row r="21" spans="1:10" ht="78" customHeight="1" x14ac:dyDescent="0.2">
      <c r="A21" s="139" t="s">
        <v>36</v>
      </c>
      <c r="B21" s="140" t="s">
        <v>37</v>
      </c>
      <c r="C21" s="140" t="s">
        <v>38</v>
      </c>
      <c r="D21" s="140" t="s">
        <v>658</v>
      </c>
      <c r="E21" s="141" t="s">
        <v>29</v>
      </c>
      <c r="F21" s="139" t="s">
        <v>701</v>
      </c>
      <c r="G21" s="139" t="s">
        <v>735</v>
      </c>
      <c r="H21" s="139" t="s">
        <v>734</v>
      </c>
      <c r="I21" s="139" t="s">
        <v>733</v>
      </c>
      <c r="J21" s="139" t="s">
        <v>732</v>
      </c>
    </row>
    <row r="22" spans="1:10" ht="51.95" customHeight="1" x14ac:dyDescent="0.2">
      <c r="A22" s="139" t="s">
        <v>90</v>
      </c>
      <c r="B22" s="140" t="s">
        <v>32</v>
      </c>
      <c r="C22" s="140" t="s">
        <v>91</v>
      </c>
      <c r="D22" s="140" t="s">
        <v>562</v>
      </c>
      <c r="E22" s="141" t="s">
        <v>49</v>
      </c>
      <c r="F22" s="139" t="s">
        <v>554</v>
      </c>
      <c r="G22" s="139" t="s">
        <v>731</v>
      </c>
      <c r="H22" s="139" t="s">
        <v>730</v>
      </c>
      <c r="I22" s="139" t="s">
        <v>729</v>
      </c>
      <c r="J22" s="139" t="s">
        <v>728</v>
      </c>
    </row>
    <row r="23" spans="1:10" ht="39" customHeight="1" x14ac:dyDescent="0.2">
      <c r="A23" s="139" t="s">
        <v>137</v>
      </c>
      <c r="B23" s="140" t="s">
        <v>32</v>
      </c>
      <c r="C23" s="140" t="s">
        <v>138</v>
      </c>
      <c r="D23" s="140" t="s">
        <v>313</v>
      </c>
      <c r="E23" s="141" t="s">
        <v>123</v>
      </c>
      <c r="F23" s="139" t="s">
        <v>727</v>
      </c>
      <c r="G23" s="139" t="s">
        <v>726</v>
      </c>
      <c r="H23" s="139" t="s">
        <v>725</v>
      </c>
      <c r="I23" s="139" t="s">
        <v>724</v>
      </c>
      <c r="J23" s="139" t="s">
        <v>723</v>
      </c>
    </row>
    <row r="24" spans="1:10" ht="24" customHeight="1" x14ac:dyDescent="0.2">
      <c r="A24" s="139" t="s">
        <v>77</v>
      </c>
      <c r="B24" s="140" t="s">
        <v>32</v>
      </c>
      <c r="C24" s="140" t="s">
        <v>78</v>
      </c>
      <c r="D24" s="140" t="s">
        <v>325</v>
      </c>
      <c r="E24" s="141" t="s">
        <v>79</v>
      </c>
      <c r="F24" s="139" t="s">
        <v>722</v>
      </c>
      <c r="G24" s="139" t="s">
        <v>721</v>
      </c>
      <c r="H24" s="139" t="s">
        <v>720</v>
      </c>
      <c r="I24" s="139" t="s">
        <v>719</v>
      </c>
      <c r="J24" s="139" t="s">
        <v>718</v>
      </c>
    </row>
    <row r="25" spans="1:10" ht="26.1" customHeight="1" x14ac:dyDescent="0.2">
      <c r="A25" s="139" t="s">
        <v>154</v>
      </c>
      <c r="B25" s="140" t="s">
        <v>44</v>
      </c>
      <c r="C25" s="140" t="s">
        <v>155</v>
      </c>
      <c r="D25" s="140" t="s">
        <v>258</v>
      </c>
      <c r="E25" s="141" t="s">
        <v>123</v>
      </c>
      <c r="F25" s="139" t="s">
        <v>675</v>
      </c>
      <c r="G25" s="139" t="s">
        <v>717</v>
      </c>
      <c r="H25" s="139" t="s">
        <v>717</v>
      </c>
      <c r="I25" s="139" t="s">
        <v>716</v>
      </c>
      <c r="J25" s="139" t="s">
        <v>715</v>
      </c>
    </row>
    <row r="26" spans="1:10" ht="24" customHeight="1" x14ac:dyDescent="0.2">
      <c r="A26" s="139" t="s">
        <v>47</v>
      </c>
      <c r="B26" s="140" t="s">
        <v>32</v>
      </c>
      <c r="C26" s="140" t="s">
        <v>48</v>
      </c>
      <c r="D26" s="140" t="s">
        <v>614</v>
      </c>
      <c r="E26" s="141" t="s">
        <v>49</v>
      </c>
      <c r="F26" s="139" t="s">
        <v>227</v>
      </c>
      <c r="G26" s="139" t="s">
        <v>714</v>
      </c>
      <c r="H26" s="139" t="s">
        <v>713</v>
      </c>
      <c r="I26" s="139" t="s">
        <v>712</v>
      </c>
      <c r="J26" s="139" t="s">
        <v>711</v>
      </c>
    </row>
    <row r="27" spans="1:10" ht="26.1" customHeight="1" x14ac:dyDescent="0.2">
      <c r="A27" s="142" t="s">
        <v>26</v>
      </c>
      <c r="B27" s="143" t="s">
        <v>27</v>
      </c>
      <c r="C27" s="143" t="s">
        <v>28</v>
      </c>
      <c r="D27" s="143" t="s">
        <v>670</v>
      </c>
      <c r="E27" s="144" t="s">
        <v>29</v>
      </c>
      <c r="F27" s="142" t="s">
        <v>701</v>
      </c>
      <c r="G27" s="142" t="s">
        <v>710</v>
      </c>
      <c r="H27" s="142" t="s">
        <v>709</v>
      </c>
      <c r="I27" s="142" t="s">
        <v>708</v>
      </c>
      <c r="J27" s="142" t="s">
        <v>707</v>
      </c>
    </row>
    <row r="28" spans="1:10" ht="39" customHeight="1" x14ac:dyDescent="0.2">
      <c r="A28" s="142" t="s">
        <v>134</v>
      </c>
      <c r="B28" s="143" t="s">
        <v>32</v>
      </c>
      <c r="C28" s="143" t="s">
        <v>135</v>
      </c>
      <c r="D28" s="143" t="s">
        <v>323</v>
      </c>
      <c r="E28" s="144" t="s">
        <v>68</v>
      </c>
      <c r="F28" s="142" t="s">
        <v>706</v>
      </c>
      <c r="G28" s="142" t="s">
        <v>705</v>
      </c>
      <c r="H28" s="142" t="s">
        <v>704</v>
      </c>
      <c r="I28" s="142" t="s">
        <v>703</v>
      </c>
      <c r="J28" s="142" t="s">
        <v>702</v>
      </c>
    </row>
    <row r="29" spans="1:10" ht="51.95" customHeight="1" x14ac:dyDescent="0.2">
      <c r="A29" s="142" t="s">
        <v>40</v>
      </c>
      <c r="B29" s="143" t="s">
        <v>32</v>
      </c>
      <c r="C29" s="143" t="s">
        <v>41</v>
      </c>
      <c r="D29" s="143" t="s">
        <v>613</v>
      </c>
      <c r="E29" s="144" t="s">
        <v>34</v>
      </c>
      <c r="F29" s="142" t="s">
        <v>701</v>
      </c>
      <c r="G29" s="142" t="s">
        <v>700</v>
      </c>
      <c r="H29" s="142" t="s">
        <v>699</v>
      </c>
      <c r="I29" s="142" t="s">
        <v>698</v>
      </c>
      <c r="J29" s="142" t="s">
        <v>697</v>
      </c>
    </row>
    <row r="30" spans="1:10" ht="24" customHeight="1" x14ac:dyDescent="0.2">
      <c r="A30" s="142" t="s">
        <v>146</v>
      </c>
      <c r="B30" s="143" t="s">
        <v>147</v>
      </c>
      <c r="C30" s="143" t="s">
        <v>148</v>
      </c>
      <c r="D30" s="143" t="s">
        <v>275</v>
      </c>
      <c r="E30" s="144" t="s">
        <v>149</v>
      </c>
      <c r="F30" s="142" t="s">
        <v>675</v>
      </c>
      <c r="G30" s="142" t="s">
        <v>696</v>
      </c>
      <c r="H30" s="142" t="s">
        <v>696</v>
      </c>
      <c r="I30" s="142" t="s">
        <v>695</v>
      </c>
      <c r="J30" s="142" t="s">
        <v>694</v>
      </c>
    </row>
    <row r="31" spans="1:10" ht="26.1" customHeight="1" x14ac:dyDescent="0.2">
      <c r="A31" s="142" t="s">
        <v>43</v>
      </c>
      <c r="B31" s="143" t="s">
        <v>44</v>
      </c>
      <c r="C31" s="143" t="s">
        <v>45</v>
      </c>
      <c r="D31" s="143" t="s">
        <v>623</v>
      </c>
      <c r="E31" s="144" t="s">
        <v>34</v>
      </c>
      <c r="F31" s="142" t="s">
        <v>693</v>
      </c>
      <c r="G31" s="142" t="s">
        <v>692</v>
      </c>
      <c r="H31" s="142" t="s">
        <v>691</v>
      </c>
      <c r="I31" s="142" t="s">
        <v>690</v>
      </c>
      <c r="J31" s="142" t="s">
        <v>689</v>
      </c>
    </row>
    <row r="32" spans="1:10" ht="51.95" customHeight="1" x14ac:dyDescent="0.2">
      <c r="A32" s="142" t="s">
        <v>93</v>
      </c>
      <c r="B32" s="143" t="s">
        <v>32</v>
      </c>
      <c r="C32" s="143" t="s">
        <v>94</v>
      </c>
      <c r="D32" s="143" t="s">
        <v>553</v>
      </c>
      <c r="E32" s="144" t="s">
        <v>49</v>
      </c>
      <c r="F32" s="142" t="s">
        <v>405</v>
      </c>
      <c r="G32" s="142" t="s">
        <v>688</v>
      </c>
      <c r="H32" s="142" t="s">
        <v>687</v>
      </c>
      <c r="I32" s="142" t="s">
        <v>686</v>
      </c>
      <c r="J32" s="142" t="s">
        <v>685</v>
      </c>
    </row>
    <row r="33" spans="1:10" ht="39" customHeight="1" x14ac:dyDescent="0.2">
      <c r="A33" s="142" t="s">
        <v>140</v>
      </c>
      <c r="B33" s="143" t="s">
        <v>141</v>
      </c>
      <c r="C33" s="143" t="s">
        <v>142</v>
      </c>
      <c r="D33" s="143">
        <v>0</v>
      </c>
      <c r="E33" s="144" t="s">
        <v>49</v>
      </c>
      <c r="F33" s="142" t="s">
        <v>684</v>
      </c>
      <c r="G33" s="142" t="s">
        <v>683</v>
      </c>
      <c r="H33" s="142" t="s">
        <v>682</v>
      </c>
      <c r="I33" s="142" t="s">
        <v>681</v>
      </c>
      <c r="J33" s="142" t="s">
        <v>680</v>
      </c>
    </row>
    <row r="34" spans="1:10" ht="24" customHeight="1" x14ac:dyDescent="0.2">
      <c r="A34" s="142" t="s">
        <v>53</v>
      </c>
      <c r="B34" s="143" t="s">
        <v>54</v>
      </c>
      <c r="C34" s="143" t="s">
        <v>55</v>
      </c>
      <c r="D34" s="143" t="s">
        <v>613</v>
      </c>
      <c r="E34" s="144" t="s">
        <v>56</v>
      </c>
      <c r="F34" s="142" t="s">
        <v>675</v>
      </c>
      <c r="G34" s="142" t="s">
        <v>679</v>
      </c>
      <c r="H34" s="142" t="s">
        <v>679</v>
      </c>
      <c r="I34" s="142" t="s">
        <v>498</v>
      </c>
      <c r="J34" s="142" t="s">
        <v>678</v>
      </c>
    </row>
    <row r="35" spans="1:10" ht="26.1" customHeight="1" x14ac:dyDescent="0.2">
      <c r="A35" s="142" t="s">
        <v>116</v>
      </c>
      <c r="B35" s="143" t="s">
        <v>117</v>
      </c>
      <c r="C35" s="143" t="s">
        <v>118</v>
      </c>
      <c r="D35" s="143">
        <v>28.2</v>
      </c>
      <c r="E35" s="144" t="s">
        <v>123</v>
      </c>
      <c r="F35" s="142" t="s">
        <v>675</v>
      </c>
      <c r="G35" s="142" t="s">
        <v>677</v>
      </c>
      <c r="H35" s="142" t="s">
        <v>677</v>
      </c>
      <c r="I35" s="142" t="s">
        <v>498</v>
      </c>
      <c r="J35" s="142" t="s">
        <v>676</v>
      </c>
    </row>
    <row r="36" spans="1:10" ht="26.1" customHeight="1" x14ac:dyDescent="0.2">
      <c r="A36" s="142" t="s">
        <v>121</v>
      </c>
      <c r="B36" s="143" t="s">
        <v>117</v>
      </c>
      <c r="C36" s="143" t="s">
        <v>122</v>
      </c>
      <c r="D36" s="143">
        <v>28.2</v>
      </c>
      <c r="E36" s="144" t="s">
        <v>123</v>
      </c>
      <c r="F36" s="142" t="s">
        <v>675</v>
      </c>
      <c r="G36" s="142" t="s">
        <v>674</v>
      </c>
      <c r="H36" s="142" t="s">
        <v>674</v>
      </c>
      <c r="I36" s="142" t="s">
        <v>673</v>
      </c>
      <c r="J36" s="142" t="s">
        <v>672</v>
      </c>
    </row>
    <row r="37" spans="1:10" x14ac:dyDescent="0.2">
      <c r="A37" s="145"/>
      <c r="B37" s="145"/>
      <c r="C37" s="145"/>
      <c r="D37" s="145"/>
      <c r="E37" s="145"/>
      <c r="F37" s="145"/>
      <c r="G37" s="145"/>
      <c r="H37" s="145"/>
      <c r="I37" s="145"/>
      <c r="J37" s="145"/>
    </row>
    <row r="38" spans="1:10" x14ac:dyDescent="0.2">
      <c r="A38" s="191"/>
      <c r="B38" s="191"/>
      <c r="C38" s="191"/>
      <c r="D38" s="146"/>
      <c r="E38" s="89"/>
      <c r="F38" s="192" t="s">
        <v>165</v>
      </c>
      <c r="G38" s="191"/>
      <c r="H38" s="193">
        <v>265914.7</v>
      </c>
      <c r="I38" s="191"/>
      <c r="J38" s="191"/>
    </row>
    <row r="39" spans="1:10" x14ac:dyDescent="0.2">
      <c r="A39" s="191"/>
      <c r="B39" s="191"/>
      <c r="C39" s="191"/>
      <c r="D39" s="146"/>
      <c r="E39" s="89"/>
      <c r="F39" s="192" t="s">
        <v>166</v>
      </c>
      <c r="G39" s="191"/>
      <c r="H39" s="193">
        <v>66445.11</v>
      </c>
      <c r="I39" s="191"/>
      <c r="J39" s="191"/>
    </row>
    <row r="40" spans="1:10" x14ac:dyDescent="0.2">
      <c r="A40" s="191"/>
      <c r="B40" s="191"/>
      <c r="C40" s="191"/>
      <c r="D40" s="146"/>
      <c r="E40" s="89"/>
      <c r="F40" s="192" t="s">
        <v>167</v>
      </c>
      <c r="G40" s="191"/>
      <c r="H40" s="193">
        <v>332359.81</v>
      </c>
      <c r="I40" s="191"/>
      <c r="J40" s="191"/>
    </row>
    <row r="41" spans="1:10" ht="60" customHeight="1" x14ac:dyDescent="0.2">
      <c r="A41" s="3"/>
      <c r="B41" s="3"/>
      <c r="C41" s="3"/>
      <c r="D41" s="3"/>
      <c r="E41" s="3"/>
      <c r="F41" s="3"/>
      <c r="G41" s="3"/>
      <c r="H41" s="3"/>
      <c r="I41" s="3"/>
      <c r="J41" s="3"/>
    </row>
    <row r="42" spans="1:10" ht="69.95" customHeight="1" x14ac:dyDescent="0.2">
      <c r="A42" s="178" t="s">
        <v>168</v>
      </c>
      <c r="B42" s="172"/>
      <c r="C42" s="172"/>
      <c r="D42" s="172"/>
      <c r="E42" s="172"/>
      <c r="F42" s="172"/>
      <c r="G42" s="172"/>
      <c r="H42" s="172"/>
      <c r="I42" s="172"/>
      <c r="J42" s="172"/>
    </row>
  </sheetData>
  <mergeCells count="17">
    <mergeCell ref="A3:J3"/>
    <mergeCell ref="A2:C2"/>
    <mergeCell ref="G1:J1"/>
    <mergeCell ref="G2:J2"/>
    <mergeCell ref="A1:B1"/>
    <mergeCell ref="D1:E1"/>
    <mergeCell ref="D2:E2"/>
    <mergeCell ref="A40:C40"/>
    <mergeCell ref="F40:G40"/>
    <mergeCell ref="H40:J40"/>
    <mergeCell ref="A42:J42"/>
    <mergeCell ref="A38:C38"/>
    <mergeCell ref="F38:G38"/>
    <mergeCell ref="H38:J38"/>
    <mergeCell ref="A39:C39"/>
    <mergeCell ref="F39:G39"/>
    <mergeCell ref="H39:J39"/>
  </mergeCells>
  <pageMargins left="0.5" right="0.5" top="1" bottom="1" header="0.5" footer="0.5"/>
  <pageSetup paperSize="9" scale="81" fitToHeight="0" orientation="landscape" r:id="rId1"/>
  <headerFooter>
    <oddHeader>&amp;L &amp;CSESI - DEPARTAMENTO REGIONAL DO MARANHÃO
CNPJ: 03.770.020/0001-30 &amp;R</oddHeader>
    <oddFooter>&amp;L &amp;C  -  -  / MA
 / luisroberto@fiema.org.br &amp;R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DB70B-F2AF-4DD6-9A1C-BD77C848BDE4}">
  <dimension ref="A1:F61"/>
  <sheetViews>
    <sheetView view="pageBreakPreview" zoomScale="96" zoomScaleNormal="80" zoomScaleSheetLayoutView="96" workbookViewId="0">
      <pane ySplit="3" topLeftCell="A4" activePane="bottomLeft" state="frozen"/>
      <selection activeCell="B6" sqref="B6"/>
      <selection pane="bottomLeft" sqref="A1:E1"/>
    </sheetView>
  </sheetViews>
  <sheetFormatPr defaultColWidth="8" defaultRowHeight="15" x14ac:dyDescent="0.2"/>
  <cols>
    <col min="1" max="1" width="6" style="50" bestFit="1" customWidth="1"/>
    <col min="2" max="2" width="41" style="58" bestFit="1" customWidth="1"/>
    <col min="3" max="3" width="21" style="58" customWidth="1"/>
    <col min="4" max="4" width="13.375" style="59" bestFit="1" customWidth="1"/>
    <col min="5" max="5" width="58.875" style="60" customWidth="1"/>
    <col min="6" max="16384" width="8" style="50"/>
  </cols>
  <sheetData>
    <row r="1" spans="1:6" ht="52.5" customHeight="1" x14ac:dyDescent="0.2">
      <c r="A1" s="239" t="s">
        <v>889</v>
      </c>
      <c r="B1" s="240"/>
      <c r="C1" s="240"/>
      <c r="D1" s="240"/>
      <c r="E1" s="241"/>
    </row>
    <row r="2" spans="1:6" ht="15.75" thickBot="1" x14ac:dyDescent="0.25">
      <c r="A2" s="147"/>
      <c r="B2" s="148"/>
      <c r="C2" s="148"/>
      <c r="D2" s="149"/>
      <c r="E2" s="150"/>
    </row>
    <row r="3" spans="1:6" x14ac:dyDescent="0.2">
      <c r="A3" s="151" t="s">
        <v>864</v>
      </c>
      <c r="B3" s="152" t="s">
        <v>948</v>
      </c>
      <c r="C3" s="152" t="s">
        <v>949</v>
      </c>
      <c r="D3" s="152" t="s">
        <v>950</v>
      </c>
      <c r="E3" s="153" t="s">
        <v>951</v>
      </c>
      <c r="F3" s="53"/>
    </row>
    <row r="4" spans="1:6" x14ac:dyDescent="0.2">
      <c r="A4" s="154">
        <v>1</v>
      </c>
      <c r="B4" s="248" t="s">
        <v>952</v>
      </c>
      <c r="C4" s="248"/>
      <c r="D4" s="156"/>
      <c r="E4" s="157"/>
    </row>
    <row r="5" spans="1:6" x14ac:dyDescent="0.2">
      <c r="A5" s="154">
        <v>1.1000000000000001</v>
      </c>
      <c r="B5" s="158" t="s">
        <v>953</v>
      </c>
      <c r="C5" s="159"/>
      <c r="D5" s="156"/>
      <c r="E5" s="157"/>
    </row>
    <row r="6" spans="1:6" ht="146.25" x14ac:dyDescent="0.2">
      <c r="A6" s="160" t="s">
        <v>954</v>
      </c>
      <c r="B6" s="159" t="s">
        <v>955</v>
      </c>
      <c r="C6" s="159" t="s">
        <v>956</v>
      </c>
      <c r="D6" s="156" t="s">
        <v>957</v>
      </c>
      <c r="E6" s="157" t="s">
        <v>958</v>
      </c>
    </row>
    <row r="7" spans="1:6" ht="56.25" x14ac:dyDescent="0.2">
      <c r="A7" s="160" t="s">
        <v>959</v>
      </c>
      <c r="B7" s="159" t="s">
        <v>960</v>
      </c>
      <c r="C7" s="159" t="s">
        <v>961</v>
      </c>
      <c r="D7" s="156" t="s">
        <v>957</v>
      </c>
      <c r="E7" s="157" t="s">
        <v>962</v>
      </c>
    </row>
    <row r="8" spans="1:6" ht="160.5" customHeight="1" x14ac:dyDescent="0.2">
      <c r="A8" s="160" t="s">
        <v>963</v>
      </c>
      <c r="B8" s="159" t="s">
        <v>964</v>
      </c>
      <c r="C8" s="159" t="s">
        <v>965</v>
      </c>
      <c r="D8" s="156" t="s">
        <v>957</v>
      </c>
      <c r="E8" s="157" t="s">
        <v>966</v>
      </c>
    </row>
    <row r="9" spans="1:6" x14ac:dyDescent="0.2">
      <c r="A9" s="160"/>
      <c r="B9" s="159"/>
      <c r="C9" s="159"/>
      <c r="D9" s="156"/>
      <c r="E9" s="157"/>
    </row>
    <row r="10" spans="1:6" x14ac:dyDescent="0.2">
      <c r="A10" s="154">
        <v>1.2</v>
      </c>
      <c r="B10" s="158" t="s">
        <v>967</v>
      </c>
      <c r="C10" s="159"/>
      <c r="D10" s="156"/>
      <c r="E10" s="157"/>
    </row>
    <row r="11" spans="1:6" ht="78.75" x14ac:dyDescent="0.2">
      <c r="A11" s="160" t="s">
        <v>968</v>
      </c>
      <c r="B11" s="159" t="s">
        <v>969</v>
      </c>
      <c r="C11" s="159" t="s">
        <v>970</v>
      </c>
      <c r="D11" s="156" t="s">
        <v>971</v>
      </c>
      <c r="E11" s="157" t="s">
        <v>972</v>
      </c>
    </row>
    <row r="12" spans="1:6" ht="56.25" x14ac:dyDescent="0.2">
      <c r="A12" s="160" t="s">
        <v>973</v>
      </c>
      <c r="B12" s="159" t="s">
        <v>974</v>
      </c>
      <c r="C12" s="159" t="s">
        <v>975</v>
      </c>
      <c r="D12" s="156" t="s">
        <v>957</v>
      </c>
      <c r="E12" s="157" t="s">
        <v>976</v>
      </c>
    </row>
    <row r="13" spans="1:6" ht="78.75" x14ac:dyDescent="0.2">
      <c r="A13" s="160" t="s">
        <v>977</v>
      </c>
      <c r="B13" s="159" t="s">
        <v>978</v>
      </c>
      <c r="C13" s="159" t="s">
        <v>979</v>
      </c>
      <c r="D13" s="156" t="s">
        <v>957</v>
      </c>
      <c r="E13" s="157" t="s">
        <v>980</v>
      </c>
    </row>
    <row r="14" spans="1:6" ht="112.5" x14ac:dyDescent="0.2">
      <c r="A14" s="160" t="s">
        <v>973</v>
      </c>
      <c r="B14" s="159" t="s">
        <v>981</v>
      </c>
      <c r="C14" s="159" t="s">
        <v>982</v>
      </c>
      <c r="D14" s="156" t="s">
        <v>971</v>
      </c>
      <c r="E14" s="157" t="s">
        <v>983</v>
      </c>
    </row>
    <row r="15" spans="1:6" x14ac:dyDescent="0.2">
      <c r="A15" s="160"/>
      <c r="B15" s="159"/>
      <c r="C15" s="159"/>
      <c r="D15" s="156"/>
      <c r="E15" s="157"/>
    </row>
    <row r="16" spans="1:6" x14ac:dyDescent="0.2">
      <c r="A16" s="160" t="s">
        <v>973</v>
      </c>
      <c r="B16" s="159" t="s">
        <v>984</v>
      </c>
      <c r="C16" s="159"/>
      <c r="D16" s="156"/>
      <c r="E16" s="157"/>
    </row>
    <row r="17" spans="1:5" ht="78.75" x14ac:dyDescent="0.2">
      <c r="A17" s="160" t="s">
        <v>985</v>
      </c>
      <c r="B17" s="159" t="s">
        <v>986</v>
      </c>
      <c r="C17" s="159" t="s">
        <v>987</v>
      </c>
      <c r="D17" s="156" t="s">
        <v>971</v>
      </c>
      <c r="E17" s="157" t="s">
        <v>988</v>
      </c>
    </row>
    <row r="18" spans="1:5" ht="67.5" x14ac:dyDescent="0.2">
      <c r="A18" s="160" t="s">
        <v>989</v>
      </c>
      <c r="B18" s="159" t="s">
        <v>990</v>
      </c>
      <c r="C18" s="159" t="s">
        <v>991</v>
      </c>
      <c r="D18" s="156" t="s">
        <v>992</v>
      </c>
      <c r="E18" s="157" t="s">
        <v>993</v>
      </c>
    </row>
    <row r="19" spans="1:5" x14ac:dyDescent="0.2">
      <c r="A19" s="160"/>
      <c r="B19" s="159"/>
      <c r="C19" s="159"/>
      <c r="D19" s="156"/>
      <c r="E19" s="157"/>
    </row>
    <row r="20" spans="1:5" x14ac:dyDescent="0.2">
      <c r="A20" s="160" t="s">
        <v>977</v>
      </c>
      <c r="B20" s="159" t="s">
        <v>994</v>
      </c>
      <c r="C20" s="159"/>
      <c r="D20" s="156"/>
      <c r="E20" s="157"/>
    </row>
    <row r="21" spans="1:5" ht="123.75" x14ac:dyDescent="0.2">
      <c r="A21" s="160" t="s">
        <v>995</v>
      </c>
      <c r="B21" s="159" t="s">
        <v>996</v>
      </c>
      <c r="C21" s="159" t="s">
        <v>997</v>
      </c>
      <c r="D21" s="156" t="s">
        <v>957</v>
      </c>
      <c r="E21" s="157" t="s">
        <v>998</v>
      </c>
    </row>
    <row r="22" spans="1:5" x14ac:dyDescent="0.2">
      <c r="A22" s="160"/>
      <c r="B22" s="159"/>
      <c r="C22" s="159"/>
      <c r="D22" s="156"/>
      <c r="E22" s="157"/>
    </row>
    <row r="23" spans="1:5" x14ac:dyDescent="0.2">
      <c r="A23" s="154">
        <v>1.3</v>
      </c>
      <c r="B23" s="158" t="s">
        <v>999</v>
      </c>
      <c r="C23" s="159"/>
      <c r="D23" s="156"/>
      <c r="E23" s="157"/>
    </row>
    <row r="24" spans="1:5" ht="191.25" x14ac:dyDescent="0.2">
      <c r="A24" s="160" t="s">
        <v>1000</v>
      </c>
      <c r="B24" s="159" t="s">
        <v>1001</v>
      </c>
      <c r="C24" s="159" t="s">
        <v>1002</v>
      </c>
      <c r="D24" s="156" t="s">
        <v>957</v>
      </c>
      <c r="E24" s="157" t="s">
        <v>1003</v>
      </c>
    </row>
    <row r="25" spans="1:5" x14ac:dyDescent="0.2">
      <c r="A25" s="160"/>
      <c r="B25" s="159"/>
      <c r="C25" s="159"/>
      <c r="D25" s="156"/>
      <c r="E25" s="157"/>
    </row>
    <row r="26" spans="1:5" x14ac:dyDescent="0.2">
      <c r="A26" s="154">
        <v>2</v>
      </c>
      <c r="B26" s="248" t="s">
        <v>1004</v>
      </c>
      <c r="C26" s="248"/>
      <c r="D26" s="156"/>
      <c r="E26" s="157"/>
    </row>
    <row r="27" spans="1:5" x14ac:dyDescent="0.2">
      <c r="A27" s="154">
        <v>2.1</v>
      </c>
      <c r="B27" s="158" t="s">
        <v>1005</v>
      </c>
      <c r="C27" s="159"/>
      <c r="D27" s="156"/>
      <c r="E27" s="157"/>
    </row>
    <row r="28" spans="1:5" ht="101.25" x14ac:dyDescent="0.2">
      <c r="A28" s="160" t="s">
        <v>1006</v>
      </c>
      <c r="B28" s="159" t="s">
        <v>1007</v>
      </c>
      <c r="C28" s="159" t="s">
        <v>1008</v>
      </c>
      <c r="D28" s="156" t="s">
        <v>1009</v>
      </c>
      <c r="E28" s="157" t="s">
        <v>1010</v>
      </c>
    </row>
    <row r="29" spans="1:5" x14ac:dyDescent="0.2">
      <c r="A29" s="160"/>
      <c r="B29" s="159"/>
      <c r="C29" s="159"/>
      <c r="D29" s="156"/>
      <c r="E29" s="157"/>
    </row>
    <row r="30" spans="1:5" x14ac:dyDescent="0.2">
      <c r="A30" s="154">
        <v>3</v>
      </c>
      <c r="B30" s="248" t="s">
        <v>1011</v>
      </c>
      <c r="C30" s="248"/>
      <c r="D30" s="156"/>
      <c r="E30" s="157"/>
    </row>
    <row r="31" spans="1:5" x14ac:dyDescent="0.2">
      <c r="A31" s="154">
        <v>3.1</v>
      </c>
      <c r="B31" s="158" t="s">
        <v>1012</v>
      </c>
      <c r="C31" s="159"/>
      <c r="D31" s="156"/>
      <c r="E31" s="249" t="s">
        <v>1013</v>
      </c>
    </row>
    <row r="32" spans="1:5" ht="45" x14ac:dyDescent="0.2">
      <c r="A32" s="160" t="s">
        <v>1014</v>
      </c>
      <c r="B32" s="159" t="s">
        <v>1015</v>
      </c>
      <c r="C32" s="159" t="s">
        <v>1016</v>
      </c>
      <c r="D32" s="156" t="s">
        <v>1017</v>
      </c>
      <c r="E32" s="249"/>
    </row>
    <row r="33" spans="1:5" ht="56.25" x14ac:dyDescent="0.2">
      <c r="A33" s="160" t="s">
        <v>1018</v>
      </c>
      <c r="B33" s="159" t="s">
        <v>1019</v>
      </c>
      <c r="C33" s="159" t="s">
        <v>1020</v>
      </c>
      <c r="D33" s="156" t="s">
        <v>1017</v>
      </c>
      <c r="E33" s="249"/>
    </row>
    <row r="34" spans="1:5" x14ac:dyDescent="0.2">
      <c r="A34" s="154"/>
      <c r="B34" s="158"/>
      <c r="C34" s="159"/>
      <c r="D34" s="156"/>
      <c r="E34" s="249"/>
    </row>
    <row r="35" spans="1:5" x14ac:dyDescent="0.2">
      <c r="A35" s="154">
        <v>3.2</v>
      </c>
      <c r="B35" s="158" t="s">
        <v>1021</v>
      </c>
      <c r="C35" s="159"/>
      <c r="D35" s="156"/>
      <c r="E35" s="249"/>
    </row>
    <row r="36" spans="1:5" ht="67.5" x14ac:dyDescent="0.2">
      <c r="A36" s="160" t="s">
        <v>1022</v>
      </c>
      <c r="B36" s="159" t="s">
        <v>1023</v>
      </c>
      <c r="C36" s="159" t="s">
        <v>1024</v>
      </c>
      <c r="D36" s="156" t="s">
        <v>1017</v>
      </c>
      <c r="E36" s="249"/>
    </row>
    <row r="37" spans="1:5" ht="56.25" x14ac:dyDescent="0.2">
      <c r="A37" s="160" t="s">
        <v>1025</v>
      </c>
      <c r="B37" s="159" t="s">
        <v>1026</v>
      </c>
      <c r="C37" s="159" t="s">
        <v>1027</v>
      </c>
      <c r="D37" s="156" t="s">
        <v>1017</v>
      </c>
      <c r="E37" s="249"/>
    </row>
    <row r="38" spans="1:5" x14ac:dyDescent="0.2">
      <c r="A38" s="154"/>
      <c r="B38" s="158"/>
      <c r="C38" s="159"/>
      <c r="D38" s="156"/>
      <c r="E38" s="249"/>
    </row>
    <row r="39" spans="1:5" x14ac:dyDescent="0.2">
      <c r="A39" s="154">
        <v>3.3</v>
      </c>
      <c r="B39" s="158" t="s">
        <v>1028</v>
      </c>
      <c r="C39" s="159"/>
      <c r="D39" s="156"/>
      <c r="E39" s="249"/>
    </row>
    <row r="40" spans="1:5" ht="78.75" x14ac:dyDescent="0.2">
      <c r="A40" s="160" t="s">
        <v>1029</v>
      </c>
      <c r="B40" s="159" t="s">
        <v>1030</v>
      </c>
      <c r="C40" s="159" t="s">
        <v>1031</v>
      </c>
      <c r="D40" s="156" t="s">
        <v>1017</v>
      </c>
      <c r="E40" s="249"/>
    </row>
    <row r="41" spans="1:5" ht="67.5" x14ac:dyDescent="0.2">
      <c r="A41" s="160" t="s">
        <v>1032</v>
      </c>
      <c r="B41" s="159" t="s">
        <v>1033</v>
      </c>
      <c r="C41" s="159" t="s">
        <v>1034</v>
      </c>
      <c r="D41" s="156" t="s">
        <v>1017</v>
      </c>
      <c r="E41" s="249"/>
    </row>
    <row r="42" spans="1:5" ht="45" x14ac:dyDescent="0.2">
      <c r="A42" s="160" t="s">
        <v>1035</v>
      </c>
      <c r="B42" s="159" t="s">
        <v>1036</v>
      </c>
      <c r="C42" s="159" t="s">
        <v>1037</v>
      </c>
      <c r="D42" s="156" t="s">
        <v>1017</v>
      </c>
      <c r="E42" s="249"/>
    </row>
    <row r="43" spans="1:5" ht="78.75" x14ac:dyDescent="0.2">
      <c r="A43" s="160" t="s">
        <v>1035</v>
      </c>
      <c r="B43" s="159" t="s">
        <v>1038</v>
      </c>
      <c r="C43" s="159" t="s">
        <v>1039</v>
      </c>
      <c r="D43" s="156" t="s">
        <v>1017</v>
      </c>
      <c r="E43" s="249"/>
    </row>
    <row r="44" spans="1:5" x14ac:dyDescent="0.2">
      <c r="A44" s="160"/>
      <c r="B44" s="159"/>
      <c r="C44" s="159"/>
      <c r="D44" s="156"/>
      <c r="E44" s="157"/>
    </row>
    <row r="45" spans="1:5" x14ac:dyDescent="0.2">
      <c r="A45" s="154">
        <v>4</v>
      </c>
      <c r="B45" s="248" t="s">
        <v>1040</v>
      </c>
      <c r="C45" s="248"/>
      <c r="D45" s="156"/>
      <c r="E45" s="157"/>
    </row>
    <row r="46" spans="1:5" x14ac:dyDescent="0.2">
      <c r="A46" s="154">
        <v>4.0999999999999996</v>
      </c>
      <c r="B46" s="158" t="s">
        <v>1041</v>
      </c>
      <c r="C46" s="159"/>
      <c r="D46" s="156"/>
      <c r="E46" s="157"/>
    </row>
    <row r="47" spans="1:5" ht="101.25" x14ac:dyDescent="0.2">
      <c r="A47" s="160" t="s">
        <v>1042</v>
      </c>
      <c r="B47" s="159" t="s">
        <v>1043</v>
      </c>
      <c r="C47" s="159" t="s">
        <v>1044</v>
      </c>
      <c r="D47" s="156" t="s">
        <v>1017</v>
      </c>
      <c r="E47" s="157" t="s">
        <v>1045</v>
      </c>
    </row>
    <row r="48" spans="1:5" ht="22.5" x14ac:dyDescent="0.2">
      <c r="A48" s="154">
        <v>5</v>
      </c>
      <c r="B48" s="155" t="s">
        <v>1046</v>
      </c>
      <c r="C48" s="155"/>
      <c r="D48" s="156"/>
      <c r="E48" s="157"/>
    </row>
    <row r="49" spans="1:5" x14ac:dyDescent="0.2">
      <c r="A49" s="154">
        <v>5.0999999999999996</v>
      </c>
      <c r="B49" s="158" t="s">
        <v>1047</v>
      </c>
      <c r="C49" s="159"/>
      <c r="D49" s="156"/>
      <c r="E49" s="157"/>
    </row>
    <row r="50" spans="1:5" ht="101.25" x14ac:dyDescent="0.2">
      <c r="A50" s="160" t="s">
        <v>1048</v>
      </c>
      <c r="B50" s="159" t="s">
        <v>1049</v>
      </c>
      <c r="C50" s="159" t="s">
        <v>1050</v>
      </c>
      <c r="D50" s="156" t="s">
        <v>1017</v>
      </c>
      <c r="E50" s="157" t="s">
        <v>1051</v>
      </c>
    </row>
    <row r="51" spans="1:5" x14ac:dyDescent="0.2">
      <c r="A51" s="160"/>
      <c r="B51" s="159"/>
      <c r="C51" s="159"/>
      <c r="D51" s="156"/>
      <c r="E51" s="157"/>
    </row>
    <row r="52" spans="1:5" x14ac:dyDescent="0.2">
      <c r="A52" s="154">
        <v>5.2</v>
      </c>
      <c r="B52" s="158" t="s">
        <v>1052</v>
      </c>
      <c r="C52" s="159"/>
      <c r="D52" s="156"/>
      <c r="E52" s="157"/>
    </row>
    <row r="53" spans="1:5" ht="56.25" x14ac:dyDescent="0.2">
      <c r="A53" s="160" t="s">
        <v>1053</v>
      </c>
      <c r="B53" s="159" t="s">
        <v>1054</v>
      </c>
      <c r="C53" s="159" t="s">
        <v>1055</v>
      </c>
      <c r="D53" s="156" t="s">
        <v>1017</v>
      </c>
      <c r="E53" s="157" t="s">
        <v>1056</v>
      </c>
    </row>
    <row r="54" spans="1:5" ht="78.75" x14ac:dyDescent="0.2">
      <c r="A54" s="160" t="s">
        <v>1057</v>
      </c>
      <c r="B54" s="159" t="s">
        <v>1058</v>
      </c>
      <c r="C54" s="159" t="s">
        <v>1059</v>
      </c>
      <c r="D54" s="156" t="s">
        <v>1017</v>
      </c>
      <c r="E54" s="157" t="s">
        <v>1056</v>
      </c>
    </row>
    <row r="55" spans="1:5" x14ac:dyDescent="0.2">
      <c r="A55" s="160"/>
      <c r="B55" s="159"/>
      <c r="C55" s="159"/>
      <c r="D55" s="156"/>
      <c r="E55" s="157"/>
    </row>
    <row r="56" spans="1:5" x14ac:dyDescent="0.2">
      <c r="A56" s="154">
        <v>5.3</v>
      </c>
      <c r="B56" s="158" t="s">
        <v>1060</v>
      </c>
      <c r="C56" s="159"/>
      <c r="D56" s="156"/>
      <c r="E56" s="157"/>
    </row>
    <row r="57" spans="1:5" ht="56.25" x14ac:dyDescent="0.2">
      <c r="A57" s="160" t="s">
        <v>1061</v>
      </c>
      <c r="B57" s="159" t="s">
        <v>1062</v>
      </c>
      <c r="C57" s="159" t="s">
        <v>1063</v>
      </c>
      <c r="D57" s="156" t="s">
        <v>1017</v>
      </c>
      <c r="E57" s="157" t="s">
        <v>1064</v>
      </c>
    </row>
    <row r="58" spans="1:5" ht="56.25" x14ac:dyDescent="0.2">
      <c r="A58" s="160" t="s">
        <v>1065</v>
      </c>
      <c r="B58" s="159" t="s">
        <v>1066</v>
      </c>
      <c r="C58" s="159" t="s">
        <v>1067</v>
      </c>
      <c r="D58" s="156" t="s">
        <v>1017</v>
      </c>
      <c r="E58" s="157" t="s">
        <v>1064</v>
      </c>
    </row>
    <row r="59" spans="1:5" ht="33.75" x14ac:dyDescent="0.2">
      <c r="A59" s="160" t="s">
        <v>1068</v>
      </c>
      <c r="B59" s="159" t="s">
        <v>1069</v>
      </c>
      <c r="C59" s="159" t="s">
        <v>1070</v>
      </c>
      <c r="D59" s="156" t="s">
        <v>1017</v>
      </c>
      <c r="E59" s="157" t="s">
        <v>1064</v>
      </c>
    </row>
    <row r="60" spans="1:5" ht="33.75" x14ac:dyDescent="0.2">
      <c r="A60" s="160" t="s">
        <v>1071</v>
      </c>
      <c r="B60" s="159" t="s">
        <v>1072</v>
      </c>
      <c r="C60" s="159" t="s">
        <v>1073</v>
      </c>
      <c r="D60" s="156" t="s">
        <v>1017</v>
      </c>
      <c r="E60" s="157" t="s">
        <v>1064</v>
      </c>
    </row>
    <row r="61" spans="1:5" x14ac:dyDescent="0.2">
      <c r="A61" s="57"/>
      <c r="B61" s="56"/>
      <c r="C61" s="56"/>
      <c r="D61" s="54"/>
      <c r="E61" s="55"/>
    </row>
  </sheetData>
  <mergeCells count="6">
    <mergeCell ref="B45:C45"/>
    <mergeCell ref="A1:E1"/>
    <mergeCell ref="B4:C4"/>
    <mergeCell ref="B26:C26"/>
    <mergeCell ref="B30:C30"/>
    <mergeCell ref="E31:E43"/>
  </mergeCells>
  <pageMargins left="0.31496062992125984" right="0.31496062992125984" top="0.59055118110236227" bottom="0.15748031496062992" header="0.31496062992125984" footer="0.31496062992125984"/>
  <pageSetup paperSize="9" scale="13" fitToHeight="1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C9330-56B8-4F9B-AE50-D2AAF0C06E1E}">
  <sheetPr>
    <pageSetUpPr fitToPage="1"/>
  </sheetPr>
  <dimension ref="A1:X211"/>
  <sheetViews>
    <sheetView view="pageBreakPreview" zoomScale="90" zoomScaleNormal="100" zoomScaleSheetLayoutView="90" workbookViewId="0">
      <selection sqref="A1:E1"/>
    </sheetView>
  </sheetViews>
  <sheetFormatPr defaultColWidth="8.75" defaultRowHeight="15" x14ac:dyDescent="0.25"/>
  <cols>
    <col min="1" max="1" width="42.75" style="52" customWidth="1"/>
    <col min="2" max="5" width="23.375" style="52" customWidth="1"/>
    <col min="6" max="24" width="8.75" style="51"/>
    <col min="25" max="16384" width="8.75" style="52"/>
  </cols>
  <sheetData>
    <row r="1" spans="1:24" s="50" customFormat="1" ht="76.5" customHeight="1" x14ac:dyDescent="0.2">
      <c r="A1" s="239" t="s">
        <v>889</v>
      </c>
      <c r="B1" s="240"/>
      <c r="C1" s="240"/>
      <c r="D1" s="240"/>
      <c r="E1" s="241"/>
      <c r="F1" s="49"/>
      <c r="G1" s="49"/>
      <c r="H1" s="49"/>
      <c r="I1" s="49"/>
      <c r="J1" s="49"/>
      <c r="K1" s="49"/>
      <c r="L1" s="49"/>
      <c r="M1" s="49"/>
      <c r="N1" s="49"/>
      <c r="O1" s="49"/>
      <c r="P1" s="49"/>
      <c r="Q1" s="49"/>
      <c r="R1" s="49"/>
      <c r="S1" s="49"/>
      <c r="T1" s="49"/>
      <c r="U1" s="49"/>
      <c r="V1" s="49"/>
      <c r="W1" s="49"/>
      <c r="X1" s="49"/>
    </row>
    <row r="2" spans="1:24" x14ac:dyDescent="0.25">
      <c r="A2" s="242" t="s">
        <v>890</v>
      </c>
      <c r="B2" s="243" t="s">
        <v>891</v>
      </c>
      <c r="C2" s="243"/>
      <c r="D2" s="243"/>
      <c r="E2" s="244"/>
    </row>
    <row r="3" spans="1:24" x14ac:dyDescent="0.25">
      <c r="A3" s="242"/>
      <c r="B3" s="154" t="s">
        <v>892</v>
      </c>
      <c r="C3" s="154" t="s">
        <v>893</v>
      </c>
      <c r="D3" s="154" t="s">
        <v>894</v>
      </c>
      <c r="E3" s="161" t="s">
        <v>895</v>
      </c>
    </row>
    <row r="4" spans="1:24" ht="33.75" x14ac:dyDescent="0.25">
      <c r="A4" s="162" t="s">
        <v>896</v>
      </c>
      <c r="B4" s="163"/>
      <c r="C4" s="163"/>
      <c r="D4" s="163"/>
      <c r="E4" s="164" t="s">
        <v>897</v>
      </c>
    </row>
    <row r="5" spans="1:24" ht="57.75" customHeight="1" x14ac:dyDescent="0.25">
      <c r="A5" s="162" t="s">
        <v>898</v>
      </c>
      <c r="B5" s="163"/>
      <c r="C5" s="163"/>
      <c r="D5" s="163"/>
      <c r="E5" s="165" t="s">
        <v>899</v>
      </c>
    </row>
    <row r="6" spans="1:24" ht="45" x14ac:dyDescent="0.25">
      <c r="A6" s="162" t="s">
        <v>900</v>
      </c>
      <c r="B6" s="166" t="s">
        <v>901</v>
      </c>
      <c r="C6" s="163"/>
      <c r="D6" s="163"/>
      <c r="E6" s="165"/>
    </row>
    <row r="7" spans="1:24" ht="33.75" x14ac:dyDescent="0.25">
      <c r="A7" s="162" t="s">
        <v>902</v>
      </c>
      <c r="B7" s="166" t="s">
        <v>901</v>
      </c>
      <c r="C7" s="163"/>
      <c r="D7" s="163"/>
      <c r="E7" s="165"/>
    </row>
    <row r="8" spans="1:24" x14ac:dyDescent="0.25">
      <c r="A8" s="162" t="s">
        <v>903</v>
      </c>
      <c r="B8" s="166" t="s">
        <v>904</v>
      </c>
      <c r="C8" s="163"/>
      <c r="D8" s="163"/>
      <c r="E8" s="164" t="s">
        <v>905</v>
      </c>
    </row>
    <row r="9" spans="1:24" ht="22.5" x14ac:dyDescent="0.25">
      <c r="A9" s="162" t="s">
        <v>906</v>
      </c>
      <c r="B9" s="166" t="s">
        <v>907</v>
      </c>
      <c r="C9" s="163"/>
      <c r="D9" s="163" t="s">
        <v>908</v>
      </c>
      <c r="E9" s="165"/>
    </row>
    <row r="10" spans="1:24" ht="33.75" x14ac:dyDescent="0.25">
      <c r="A10" s="162" t="s">
        <v>909</v>
      </c>
      <c r="B10" s="163"/>
      <c r="C10" s="163"/>
      <c r="D10" s="163"/>
      <c r="E10" s="164" t="s">
        <v>910</v>
      </c>
    </row>
    <row r="11" spans="1:24" ht="33.75" x14ac:dyDescent="0.25">
      <c r="A11" s="162" t="s">
        <v>911</v>
      </c>
      <c r="B11" s="166" t="s">
        <v>907</v>
      </c>
      <c r="C11" s="163"/>
      <c r="D11" s="163" t="s">
        <v>908</v>
      </c>
      <c r="E11" s="165"/>
    </row>
    <row r="12" spans="1:24" x14ac:dyDescent="0.25">
      <c r="A12" s="162" t="s">
        <v>912</v>
      </c>
      <c r="B12" s="163"/>
      <c r="C12" s="163"/>
      <c r="D12" s="163"/>
      <c r="E12" s="165" t="s">
        <v>913</v>
      </c>
    </row>
    <row r="13" spans="1:24" ht="22.5" x14ac:dyDescent="0.25">
      <c r="A13" s="162" t="s">
        <v>914</v>
      </c>
      <c r="B13" s="166" t="s">
        <v>915</v>
      </c>
      <c r="C13" s="163"/>
      <c r="D13" s="163"/>
      <c r="E13" s="165"/>
    </row>
    <row r="14" spans="1:24" x14ac:dyDescent="0.25">
      <c r="A14" s="162" t="s">
        <v>916</v>
      </c>
      <c r="B14" s="163" t="s">
        <v>917</v>
      </c>
      <c r="C14" s="163"/>
      <c r="D14" s="163"/>
      <c r="E14" s="165"/>
    </row>
    <row r="15" spans="1:24" ht="45" x14ac:dyDescent="0.25">
      <c r="A15" s="162" t="s">
        <v>918</v>
      </c>
      <c r="B15" s="166" t="s">
        <v>919</v>
      </c>
      <c r="C15" s="166" t="s">
        <v>920</v>
      </c>
      <c r="D15" s="163"/>
      <c r="E15" s="164" t="s">
        <v>921</v>
      </c>
    </row>
    <row r="16" spans="1:24" x14ac:dyDescent="0.25">
      <c r="A16" s="162" t="s">
        <v>922</v>
      </c>
      <c r="B16" s="166" t="s">
        <v>923</v>
      </c>
      <c r="C16" s="163"/>
      <c r="D16" s="163"/>
      <c r="E16" s="164"/>
    </row>
    <row r="17" spans="1:5" ht="22.5" x14ac:dyDescent="0.25">
      <c r="A17" s="162" t="s">
        <v>924</v>
      </c>
      <c r="B17" s="163"/>
      <c r="C17" s="163" t="s">
        <v>925</v>
      </c>
      <c r="D17" s="166" t="s">
        <v>926</v>
      </c>
      <c r="E17" s="164" t="s">
        <v>927</v>
      </c>
    </row>
    <row r="18" spans="1:5" ht="22.5" x14ac:dyDescent="0.25">
      <c r="A18" s="162" t="s">
        <v>928</v>
      </c>
      <c r="B18" s="166"/>
      <c r="C18" s="166" t="s">
        <v>929</v>
      </c>
      <c r="D18" s="166" t="s">
        <v>926</v>
      </c>
      <c r="E18" s="165"/>
    </row>
    <row r="19" spans="1:5" ht="22.5" x14ac:dyDescent="0.25">
      <c r="A19" s="162" t="s">
        <v>930</v>
      </c>
      <c r="B19" s="166"/>
      <c r="C19" s="166" t="s">
        <v>929</v>
      </c>
      <c r="D19" s="166" t="s">
        <v>926</v>
      </c>
      <c r="E19" s="165"/>
    </row>
    <row r="20" spans="1:5" ht="22.5" x14ac:dyDescent="0.25">
      <c r="A20" s="162" t="s">
        <v>931</v>
      </c>
      <c r="B20" s="166" t="s">
        <v>932</v>
      </c>
      <c r="C20" s="163"/>
      <c r="D20" s="163"/>
      <c r="E20" s="164"/>
    </row>
    <row r="21" spans="1:5" ht="22.5" x14ac:dyDescent="0.25">
      <c r="A21" s="162" t="s">
        <v>933</v>
      </c>
      <c r="B21" s="166"/>
      <c r="C21" s="166" t="s">
        <v>934</v>
      </c>
      <c r="D21" s="166" t="s">
        <v>935</v>
      </c>
      <c r="E21" s="165"/>
    </row>
    <row r="22" spans="1:5" ht="22.5" x14ac:dyDescent="0.25">
      <c r="A22" s="162" t="s">
        <v>936</v>
      </c>
      <c r="B22" s="163"/>
      <c r="C22" s="163" t="s">
        <v>937</v>
      </c>
      <c r="D22" s="163"/>
      <c r="E22" s="164"/>
    </row>
    <row r="23" spans="1:5" ht="22.5" x14ac:dyDescent="0.25">
      <c r="A23" s="162" t="s">
        <v>938</v>
      </c>
      <c r="B23" s="166" t="s">
        <v>939</v>
      </c>
      <c r="C23" s="163"/>
      <c r="D23" s="163"/>
      <c r="E23" s="165"/>
    </row>
    <row r="24" spans="1:5" ht="22.5" x14ac:dyDescent="0.25">
      <c r="A24" s="162" t="s">
        <v>940</v>
      </c>
      <c r="B24" s="166" t="s">
        <v>932</v>
      </c>
      <c r="C24" s="163"/>
      <c r="D24" s="163"/>
      <c r="E24" s="165"/>
    </row>
    <row r="25" spans="1:5" ht="22.5" x14ac:dyDescent="0.25">
      <c r="A25" s="162" t="s">
        <v>941</v>
      </c>
      <c r="B25" s="166"/>
      <c r="C25" s="166"/>
      <c r="D25" s="166" t="s">
        <v>932</v>
      </c>
      <c r="E25" s="165"/>
    </row>
    <row r="26" spans="1:5" ht="33.75" x14ac:dyDescent="0.25">
      <c r="A26" s="162" t="s">
        <v>942</v>
      </c>
      <c r="B26" s="166"/>
      <c r="C26" s="166" t="s">
        <v>943</v>
      </c>
      <c r="D26" s="163"/>
      <c r="E26" s="165"/>
    </row>
    <row r="27" spans="1:5" x14ac:dyDescent="0.25">
      <c r="A27" s="162" t="s">
        <v>944</v>
      </c>
      <c r="B27" s="163" t="s">
        <v>937</v>
      </c>
      <c r="C27" s="163"/>
      <c r="D27" s="163"/>
      <c r="E27" s="165"/>
    </row>
    <row r="28" spans="1:5" x14ac:dyDescent="0.25">
      <c r="A28" s="162" t="s">
        <v>945</v>
      </c>
      <c r="B28" s="166" t="s">
        <v>946</v>
      </c>
      <c r="C28" s="166"/>
      <c r="D28" s="163"/>
      <c r="E28" s="164"/>
    </row>
    <row r="29" spans="1:5" ht="30.6" customHeight="1" thickBot="1" x14ac:dyDescent="0.3">
      <c r="A29" s="245" t="s">
        <v>947</v>
      </c>
      <c r="B29" s="246"/>
      <c r="C29" s="246"/>
      <c r="D29" s="246"/>
      <c r="E29" s="247"/>
    </row>
    <row r="30" spans="1:5" s="51" customFormat="1" x14ac:dyDescent="0.25"/>
    <row r="31" spans="1:5" s="51" customFormat="1" x14ac:dyDescent="0.25"/>
    <row r="32" spans="1:5" s="51" customFormat="1" x14ac:dyDescent="0.25"/>
    <row r="33" s="51" customFormat="1" x14ac:dyDescent="0.25"/>
    <row r="34" s="51" customFormat="1" x14ac:dyDescent="0.25"/>
    <row r="35" s="51" customFormat="1" x14ac:dyDescent="0.25"/>
    <row r="36" s="51" customFormat="1" x14ac:dyDescent="0.25"/>
    <row r="37" s="51" customFormat="1" x14ac:dyDescent="0.25"/>
    <row r="38" s="51" customFormat="1" x14ac:dyDescent="0.25"/>
    <row r="39" s="51" customFormat="1" x14ac:dyDescent="0.25"/>
    <row r="40" s="51" customFormat="1" x14ac:dyDescent="0.25"/>
    <row r="41" s="51" customFormat="1" x14ac:dyDescent="0.25"/>
    <row r="42" s="51" customFormat="1" x14ac:dyDescent="0.25"/>
    <row r="43" s="51" customFormat="1" x14ac:dyDescent="0.25"/>
    <row r="44" s="51" customFormat="1" x14ac:dyDescent="0.25"/>
    <row r="45" s="51" customFormat="1" x14ac:dyDescent="0.25"/>
    <row r="46" s="51" customFormat="1" x14ac:dyDescent="0.25"/>
    <row r="47" s="51" customFormat="1" x14ac:dyDescent="0.25"/>
    <row r="48" s="51" customFormat="1" x14ac:dyDescent="0.25"/>
    <row r="49" s="51" customFormat="1" x14ac:dyDescent="0.25"/>
    <row r="50" s="51" customFormat="1" x14ac:dyDescent="0.25"/>
    <row r="51" s="51" customFormat="1" x14ac:dyDescent="0.25"/>
    <row r="52" s="51" customFormat="1" x14ac:dyDescent="0.25"/>
    <row r="53" s="51" customFormat="1" x14ac:dyDescent="0.25"/>
    <row r="54" s="51" customFormat="1" x14ac:dyDescent="0.25"/>
    <row r="55" s="51" customFormat="1" x14ac:dyDescent="0.25"/>
    <row r="56" s="51" customFormat="1" x14ac:dyDescent="0.25"/>
    <row r="57" s="51" customFormat="1" x14ac:dyDescent="0.25"/>
    <row r="58" s="51" customFormat="1" x14ac:dyDescent="0.25"/>
    <row r="59" s="51" customFormat="1" x14ac:dyDescent="0.25"/>
    <row r="60" s="51" customFormat="1" x14ac:dyDescent="0.25"/>
    <row r="61" s="51" customFormat="1" x14ac:dyDescent="0.25"/>
    <row r="62" s="51" customFormat="1" x14ac:dyDescent="0.25"/>
    <row r="63" s="51" customFormat="1" x14ac:dyDescent="0.25"/>
    <row r="64" s="51" customFormat="1" x14ac:dyDescent="0.25"/>
    <row r="65" s="51" customFormat="1" x14ac:dyDescent="0.25"/>
    <row r="66" s="51" customFormat="1" x14ac:dyDescent="0.25"/>
    <row r="67" s="51" customFormat="1" x14ac:dyDescent="0.25"/>
    <row r="68" s="51" customFormat="1" x14ac:dyDescent="0.25"/>
    <row r="69" s="51" customFormat="1" x14ac:dyDescent="0.25"/>
    <row r="70" s="51" customFormat="1" x14ac:dyDescent="0.25"/>
    <row r="71" s="51" customFormat="1" x14ac:dyDescent="0.25"/>
    <row r="72" s="51" customFormat="1" x14ac:dyDescent="0.25"/>
    <row r="73" s="51" customFormat="1" x14ac:dyDescent="0.25"/>
    <row r="74" s="51" customFormat="1" x14ac:dyDescent="0.25"/>
    <row r="75" s="51" customFormat="1" x14ac:dyDescent="0.25"/>
    <row r="76" s="51" customFormat="1" x14ac:dyDescent="0.25"/>
    <row r="77" s="51" customFormat="1" x14ac:dyDescent="0.25"/>
    <row r="78" s="51" customFormat="1" x14ac:dyDescent="0.25"/>
    <row r="79" s="51" customFormat="1" x14ac:dyDescent="0.25"/>
    <row r="80"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row r="116" s="51" customFormat="1" x14ac:dyDescent="0.25"/>
    <row r="117" s="51" customFormat="1" x14ac:dyDescent="0.25"/>
    <row r="118" s="51" customFormat="1" x14ac:dyDescent="0.25"/>
    <row r="119" s="51" customFormat="1" x14ac:dyDescent="0.25"/>
    <row r="120" s="51" customFormat="1" x14ac:dyDescent="0.25"/>
    <row r="121" s="51" customFormat="1" x14ac:dyDescent="0.25"/>
    <row r="122" s="51" customFormat="1" x14ac:dyDescent="0.25"/>
    <row r="123" s="51" customFormat="1" x14ac:dyDescent="0.25"/>
    <row r="124" s="51" customFormat="1" x14ac:dyDescent="0.25"/>
    <row r="125" s="51" customFormat="1" x14ac:dyDescent="0.25"/>
    <row r="126" s="51" customFormat="1" x14ac:dyDescent="0.25"/>
    <row r="127" s="51" customFormat="1" x14ac:dyDescent="0.25"/>
    <row r="128" s="51" customFormat="1" x14ac:dyDescent="0.25"/>
    <row r="129" s="51" customFormat="1" x14ac:dyDescent="0.25"/>
    <row r="130" s="51" customFormat="1" x14ac:dyDescent="0.25"/>
    <row r="131" s="51" customFormat="1" x14ac:dyDescent="0.25"/>
    <row r="132" s="51" customFormat="1" x14ac:dyDescent="0.25"/>
    <row r="133" s="51" customFormat="1" x14ac:dyDescent="0.25"/>
    <row r="134" s="51" customFormat="1" x14ac:dyDescent="0.25"/>
    <row r="135" s="51" customFormat="1" x14ac:dyDescent="0.25"/>
    <row r="136" s="51" customFormat="1" x14ac:dyDescent="0.25"/>
    <row r="137" s="51" customFormat="1" x14ac:dyDescent="0.25"/>
    <row r="138" s="51" customFormat="1" x14ac:dyDescent="0.25"/>
    <row r="139" s="51" customFormat="1" x14ac:dyDescent="0.25"/>
    <row r="140" s="51" customFormat="1" x14ac:dyDescent="0.25"/>
    <row r="141" s="51" customFormat="1" x14ac:dyDescent="0.25"/>
    <row r="142" s="51" customFormat="1" x14ac:dyDescent="0.25"/>
    <row r="143" s="51" customFormat="1" x14ac:dyDescent="0.25"/>
    <row r="144" s="51" customFormat="1" x14ac:dyDescent="0.25"/>
    <row r="145" s="51" customFormat="1" x14ac:dyDescent="0.25"/>
    <row r="146" s="51" customFormat="1" x14ac:dyDescent="0.25"/>
    <row r="147" s="51" customFormat="1" x14ac:dyDescent="0.25"/>
    <row r="148" s="51" customFormat="1" x14ac:dyDescent="0.25"/>
    <row r="149" s="51" customFormat="1" x14ac:dyDescent="0.25"/>
    <row r="150" s="51" customFormat="1" x14ac:dyDescent="0.25"/>
    <row r="151" s="51" customFormat="1" x14ac:dyDescent="0.25"/>
    <row r="152" s="51" customFormat="1" x14ac:dyDescent="0.25"/>
    <row r="153" s="51" customFormat="1" x14ac:dyDescent="0.25"/>
    <row r="154" s="51" customFormat="1" x14ac:dyDescent="0.25"/>
    <row r="155" s="51" customFormat="1" x14ac:dyDescent="0.25"/>
    <row r="156" s="51" customFormat="1" x14ac:dyDescent="0.25"/>
    <row r="157" s="51" customFormat="1" x14ac:dyDescent="0.25"/>
    <row r="158" s="51" customFormat="1" x14ac:dyDescent="0.25"/>
    <row r="159" s="51" customFormat="1" x14ac:dyDescent="0.25"/>
    <row r="160" s="51" customFormat="1" x14ac:dyDescent="0.25"/>
    <row r="161" s="51" customFormat="1" x14ac:dyDescent="0.25"/>
    <row r="162" s="51" customFormat="1" x14ac:dyDescent="0.25"/>
    <row r="163" s="51" customFormat="1" x14ac:dyDescent="0.25"/>
    <row r="164" s="51" customFormat="1" x14ac:dyDescent="0.25"/>
    <row r="165" s="51" customFormat="1" x14ac:dyDescent="0.25"/>
    <row r="166" s="51" customFormat="1" x14ac:dyDescent="0.25"/>
    <row r="167" s="51" customFormat="1" x14ac:dyDescent="0.25"/>
    <row r="168" s="51" customFormat="1" x14ac:dyDescent="0.25"/>
    <row r="169" s="51" customFormat="1" x14ac:dyDescent="0.25"/>
    <row r="170" s="51" customFormat="1" x14ac:dyDescent="0.25"/>
    <row r="171" s="51" customFormat="1" x14ac:dyDescent="0.25"/>
    <row r="172" s="51" customFormat="1" x14ac:dyDescent="0.25"/>
    <row r="173" s="51" customFormat="1" x14ac:dyDescent="0.25"/>
    <row r="174" s="51" customFormat="1" x14ac:dyDescent="0.25"/>
    <row r="175" s="51" customFormat="1" x14ac:dyDescent="0.25"/>
    <row r="176" s="51" customFormat="1" x14ac:dyDescent="0.25"/>
    <row r="177" s="51" customFormat="1" x14ac:dyDescent="0.25"/>
    <row r="178" s="51" customFormat="1" x14ac:dyDescent="0.25"/>
    <row r="179" s="51" customFormat="1" x14ac:dyDescent="0.25"/>
    <row r="180" s="51" customFormat="1" x14ac:dyDescent="0.25"/>
    <row r="181" s="51" customFormat="1" x14ac:dyDescent="0.25"/>
    <row r="182" s="51" customFormat="1" x14ac:dyDescent="0.25"/>
    <row r="183" s="51" customFormat="1" x14ac:dyDescent="0.25"/>
    <row r="184" s="51" customFormat="1" x14ac:dyDescent="0.25"/>
    <row r="185" s="51" customFormat="1" x14ac:dyDescent="0.25"/>
    <row r="186" s="51" customFormat="1" x14ac:dyDescent="0.25"/>
    <row r="187" s="51" customFormat="1" x14ac:dyDescent="0.25"/>
    <row r="188" s="51" customFormat="1" x14ac:dyDescent="0.25"/>
    <row r="189" s="51" customFormat="1" x14ac:dyDescent="0.25"/>
    <row r="190" s="51" customFormat="1" x14ac:dyDescent="0.25"/>
    <row r="191" s="51" customFormat="1" x14ac:dyDescent="0.25"/>
    <row r="192" s="51" customFormat="1" x14ac:dyDescent="0.25"/>
    <row r="193" s="51" customFormat="1" x14ac:dyDescent="0.25"/>
    <row r="194" s="51" customFormat="1" x14ac:dyDescent="0.25"/>
    <row r="195" s="51" customFormat="1" x14ac:dyDescent="0.25"/>
    <row r="196" s="51" customFormat="1" x14ac:dyDescent="0.25"/>
    <row r="197" s="51" customFormat="1" x14ac:dyDescent="0.25"/>
    <row r="198" s="51" customFormat="1" x14ac:dyDescent="0.25"/>
    <row r="199" s="51" customFormat="1" x14ac:dyDescent="0.25"/>
    <row r="200" s="51" customFormat="1" x14ac:dyDescent="0.25"/>
    <row r="201" s="51" customFormat="1" x14ac:dyDescent="0.25"/>
    <row r="202" s="51" customFormat="1" x14ac:dyDescent="0.25"/>
    <row r="203" s="51" customFormat="1" x14ac:dyDescent="0.25"/>
    <row r="204" s="51" customFormat="1" x14ac:dyDescent="0.25"/>
    <row r="205" s="51" customFormat="1" x14ac:dyDescent="0.25"/>
    <row r="206" s="51" customFormat="1" x14ac:dyDescent="0.25"/>
    <row r="207" s="51" customFormat="1" x14ac:dyDescent="0.25"/>
    <row r="208" s="51" customFormat="1" x14ac:dyDescent="0.25"/>
    <row r="209" s="51" customFormat="1" x14ac:dyDescent="0.25"/>
    <row r="210" s="51" customFormat="1" x14ac:dyDescent="0.25"/>
    <row r="211" s="51" customFormat="1" x14ac:dyDescent="0.25"/>
  </sheetData>
  <mergeCells count="4">
    <mergeCell ref="A1:E1"/>
    <mergeCell ref="A2:A3"/>
    <mergeCell ref="B2:E2"/>
    <mergeCell ref="A29:E29"/>
  </mergeCells>
  <pageMargins left="0.70866141732283461" right="0.70866141732283461" top="0.74803149606299213" bottom="0.74803149606299213" header="0.31496062992125984" footer="0.31496062992125984"/>
  <pageSetup scale="6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035c75-8b0a-4a23-a36b-f8c75769bd6a" xsi:nil="true"/>
    <lcf76f155ced4ddcb4097134ff3c332f xmlns="7eec0c2d-1134-4ad3-bdd3-b8b657f90e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2D9BC66C9561449B2D4AF6676B30B81" ma:contentTypeVersion="13" ma:contentTypeDescription="Crie um novo documento." ma:contentTypeScope="" ma:versionID="ba4e2983fa76a91869f8cb25df252a6c">
  <xsd:schema xmlns:xsd="http://www.w3.org/2001/XMLSchema" xmlns:xs="http://www.w3.org/2001/XMLSchema" xmlns:p="http://schemas.microsoft.com/office/2006/metadata/properties" xmlns:ns2="7eec0c2d-1134-4ad3-bdd3-b8b657f90ed9" xmlns:ns3="ca035c75-8b0a-4a23-a36b-f8c75769bd6a" targetNamespace="http://schemas.microsoft.com/office/2006/metadata/properties" ma:root="true" ma:fieldsID="77adbb6dadec84df3f3855fffc70b7f4" ns2:_="" ns3:_="">
    <xsd:import namespace="7eec0c2d-1134-4ad3-bdd3-b8b657f90ed9"/>
    <xsd:import namespace="ca035c75-8b0a-4a23-a36b-f8c75769bd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ec0c2d-1134-4ad3-bdd3-b8b657f90e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77f4d205-3d0a-4bbf-b6b8-8f88e95f36a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035c75-8b0a-4a23-a36b-f8c75769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b9fd960-368f-4bef-b338-41f4212214b5}" ma:internalName="TaxCatchAll" ma:showField="CatchAllData" ma:web="ca035c75-8b0a-4a23-a36b-f8c75769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A8E2D-4AE6-4CAC-9BBC-10BECE262E58}">
  <ds:schemaRefs>
    <ds:schemaRef ds:uri="http://schemas.microsoft.com/office/2006/metadata/properties"/>
    <ds:schemaRef ds:uri="http://schemas.microsoft.com/office/infopath/2007/PartnerControls"/>
    <ds:schemaRef ds:uri="ca035c75-8b0a-4a23-a36b-f8c75769bd6a"/>
    <ds:schemaRef ds:uri="7eec0c2d-1134-4ad3-bdd3-b8b657f90ed9"/>
  </ds:schemaRefs>
</ds:datastoreItem>
</file>

<file path=customXml/itemProps2.xml><?xml version="1.0" encoding="utf-8"?>
<ds:datastoreItem xmlns:ds="http://schemas.openxmlformats.org/officeDocument/2006/customXml" ds:itemID="{4D943B55-4AE2-4426-AC56-6C73F13B0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ec0c2d-1134-4ad3-bdd3-b8b657f90ed9"/>
    <ds:schemaRef ds:uri="ca035c75-8b0a-4a23-a36b-f8c75769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754A91-B897-43C4-83BA-EB7482935E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7</vt:i4>
      </vt:variant>
    </vt:vector>
  </HeadingPairs>
  <TitlesOfParts>
    <vt:vector size="16" baseType="lpstr">
      <vt:lpstr>ANEXO VIII - ORÇ. SINTÉTICO</vt:lpstr>
      <vt:lpstr>ANEXO IX - ORÇ. ANALÍTICO</vt:lpstr>
      <vt:lpstr>ANEXO X - CRONOGRAMA</vt:lpstr>
      <vt:lpstr>ANEXO XI - ENCARGOS SOCIAIS</vt:lpstr>
      <vt:lpstr>ANEXO XI - E.S. SIMPLES</vt:lpstr>
      <vt:lpstr>ANEXO XII - BDI</vt:lpstr>
      <vt:lpstr>ANEXO XIII - CURVA ABC</vt:lpstr>
      <vt:lpstr>ANEXO XIV - MATRIZ DE RISCOS</vt:lpstr>
      <vt:lpstr>ANEXO XV - PRAZOS GARANTIA</vt:lpstr>
      <vt:lpstr>'ANEXO X - CRONOGRAMA'!Area_de_impressao</vt:lpstr>
      <vt:lpstr>'ANEXO XI - E.S. SIMPLES'!Area_de_impressao</vt:lpstr>
      <vt:lpstr>'ANEXO XI - ENCARGOS SOCIAIS'!Area_de_impressao</vt:lpstr>
      <vt:lpstr>'ANEXO XII - BDI'!Area_de_impressao</vt:lpstr>
      <vt:lpstr>'ANEXO XIV - MATRIZ DE RISCOS'!Area_de_impressao</vt:lpstr>
      <vt:lpstr>'ANEXO XV - PRAZOS GARANTIA'!Area_de_impressao</vt:lpstr>
      <vt:lpstr>'ANEXO XIV - MATRIZ DE RISCOS'!Titulos_de_impressao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ALYSSON  DINIZ MARAMALDO</cp:lastModifiedBy>
  <cp:revision>0</cp:revision>
  <dcterms:created xsi:type="dcterms:W3CDTF">2025-05-07T12:41:52Z</dcterms:created>
  <dcterms:modified xsi:type="dcterms:W3CDTF">2025-06-03T20:40:32Z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0x01010022D9BC66C9561449B2D4AF6676B30B81</vt:lpwstr>
  </property>
  <property fmtid="{D5CDD505-2E9C-101B-9397-08002B2CF9AE}" pid="3" name="MSIP_Label_2057bf1a-c152-4c4f-a00e-351b32103ca2_Enabled">
    <vt:lpwstr>true</vt:lpwstr>
  </property>
  <property fmtid="{D5CDD505-2E9C-101B-9397-08002B2CF9AE}" pid="4" name="MSIP_Label_2057bf1a-c152-4c4f-a00e-351b32103ca2_SetDate">
    <vt:lpwstr>2025-06-02T19:56:08Z</vt:lpwstr>
  </property>
  <property fmtid="{D5CDD505-2E9C-101B-9397-08002B2CF9AE}" pid="5" name="MSIP_Label_2057bf1a-c152-4c4f-a00e-351b32103ca2_Method">
    <vt:lpwstr>Standard</vt:lpwstr>
  </property>
  <property fmtid="{D5CDD505-2E9C-101B-9397-08002B2CF9AE}" pid="6" name="MSIP_Label_2057bf1a-c152-4c4f-a00e-351b32103ca2_Name">
    <vt:lpwstr>Público</vt:lpwstr>
  </property>
  <property fmtid="{D5CDD505-2E9C-101B-9397-08002B2CF9AE}" pid="7" name="MSIP_Label_2057bf1a-c152-4c4f-a00e-351b32103ca2_SiteId">
    <vt:lpwstr>c45ab305-6c94-4ace-b7ae-5810e4d26b68</vt:lpwstr>
  </property>
  <property fmtid="{D5CDD505-2E9C-101B-9397-08002B2CF9AE}" pid="8" name="MSIP_Label_2057bf1a-c152-4c4f-a00e-351b32103ca2_ActionId">
    <vt:lpwstr>61d73ace-7f3c-4953-988e-a58b15cd5d20</vt:lpwstr>
  </property>
  <property fmtid="{D5CDD505-2E9C-101B-9397-08002B2CF9AE}" pid="9" name="MSIP_Label_2057bf1a-c152-4c4f-a00e-351b32103ca2_ContentBits">
    <vt:lpwstr>0</vt:lpwstr>
  </property>
  <property fmtid="{D5CDD505-2E9C-101B-9397-08002B2CF9AE}" pid="10" name="MSIP_Label_2057bf1a-c152-4c4f-a00e-351b32103ca2_Tag">
    <vt:lpwstr>10, 3, 0, 1</vt:lpwstr>
  </property>
  <property fmtid="{D5CDD505-2E9C-101B-9397-08002B2CF9AE}" pid="11" name="MediaServiceImageTags">
    <vt:lpwstr/>
  </property>
</Properties>
</file>