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iemasesisenai.sharepoint.com/sites/CILIC/Documentos Compartilhados/General/CPROS/PROCESSOS (LICITAÇÕES)/2026/SESI/DISPUTA FECHADA OBRAS/CHAMAMENTO SESI 005_2026- DF OBRA - Const. Muro Rosario/ARQUIVOS COENG/"/>
    </mc:Choice>
  </mc:AlternateContent>
  <xr:revisionPtr revIDLastSave="11" documentId="8_{ABE31699-08B2-418D-8E8F-44AB5F06D483}" xr6:coauthVersionLast="47" xr6:coauthVersionMax="47" xr10:uidLastSave="{6627EDDA-0935-4F41-BCC7-3E6FF90483E6}"/>
  <bookViews>
    <workbookView xWindow="-120" yWindow="-120" windowWidth="29040" windowHeight="15840" activeTab="8" xr2:uid="{00000000-000D-0000-FFFF-FFFF00000000}"/>
  </bookViews>
  <sheets>
    <sheet name="Anexo VIII- Orçamento Sintético" sheetId="1" r:id="rId1"/>
    <sheet name="Anexo IX  - Orçamento Analítico" sheetId="2" r:id="rId2"/>
    <sheet name="Anexo X - Cronograma" sheetId="12" r:id="rId3"/>
    <sheet name="Anexo XI - Encargos Sociais" sheetId="5" r:id="rId4"/>
    <sheet name="E.S Optante pelo Simples" sheetId="6" r:id="rId5"/>
    <sheet name="Anexo XII - BDI" sheetId="7" r:id="rId6"/>
    <sheet name="Anexo XIII - Curva ABC " sheetId="11" r:id="rId7"/>
    <sheet name="Anexo XIV - Matriz de riscos" sheetId="8" r:id="rId8"/>
    <sheet name="Anexo XV - Tab. de Garantia" sheetId="9" r:id="rId9"/>
  </sheets>
  <externalReferences>
    <externalReference r:id="rId10"/>
  </externalReferences>
  <definedNames>
    <definedName name="_xlnm.Print_Area" localSheetId="3">'Anexo XI - Encargos Sociais'!$A$1:$D$46</definedName>
    <definedName name="_xlnm.Print_Area" localSheetId="5">'Anexo XII - BDI'!$A$1:$E$43</definedName>
    <definedName name="_xlnm.Print_Area" localSheetId="7">'Anexo XIV - Matriz de riscos'!$A$1:$E$67</definedName>
    <definedName name="_xlnm.Print_Area" localSheetId="8">'Anexo XV - Tab. de Garantia'!$A$1:$E$35</definedName>
    <definedName name="_xlnm.Print_Area" localSheetId="4">'E.S Optante pelo Simples'!$A$1:$D$46</definedName>
    <definedName name="_xlnm.Print_Titles" localSheetId="0">'[1]repeated header'!$4:$4</definedName>
    <definedName name="_xlnm.Print_Titles" localSheetId="7">'Anexo XIV - Matriz de riscos'!$1:$9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D27" i="7"/>
  <c r="D42" i="7" s="1"/>
  <c r="D35" i="7"/>
  <c r="C22" i="6"/>
  <c r="C43" i="6" s="1"/>
  <c r="D22" i="6"/>
  <c r="D43" i="6" s="1"/>
  <c r="C34" i="6"/>
  <c r="D34" i="6"/>
  <c r="C41" i="6"/>
  <c r="D41" i="6"/>
  <c r="C22" i="5"/>
  <c r="C44" i="5" s="1"/>
  <c r="D22" i="5"/>
  <c r="C34" i="5"/>
  <c r="D34" i="5"/>
  <c r="C41" i="5"/>
  <c r="D41" i="5"/>
  <c r="D43" i="5"/>
  <c r="D45" i="5" s="1"/>
  <c r="D46" i="5" s="1"/>
  <c r="D44" i="5"/>
  <c r="C43" i="5" l="1"/>
  <c r="C45" i="5" s="1"/>
  <c r="C46" i="5" s="1"/>
  <c r="D44" i="6"/>
  <c r="D45" i="6" s="1"/>
  <c r="D46" i="6" s="1"/>
  <c r="C44" i="6"/>
  <c r="C45" i="6" s="1"/>
  <c r="C46" i="6" s="1"/>
</calcChain>
</file>

<file path=xl/sharedStrings.xml><?xml version="1.0" encoding="utf-8"?>
<sst xmlns="http://schemas.openxmlformats.org/spreadsheetml/2006/main" count="3639" uniqueCount="1174">
  <si>
    <t>Obra</t>
  </si>
  <si>
    <t>Bancos</t>
  </si>
  <si>
    <t>B.D.I.</t>
  </si>
  <si>
    <t>Encargos Sociais</t>
  </si>
  <si>
    <t>MURO e FECHAMENTO LATERAL - ESCOLA SESI - ROSÁRIO - NOVA SELEÇÃO</t>
  </si>
  <si>
    <t xml:space="preserve">SINAPI - 09/2025 - Maranhão
SBC - 11/2025 - Maranhão
SICRO3 - 07/2025 - Maranhão
ORSE - 09/2025 - Sergipe
SEDOP - 10/2025 - Pará
SEINFRA - 028 - Ceará
SETOP - 07/2025 - Minas Gerais
IOPES - 08/2025 - Espírito Santo
SIURB - 07/2025 - São Paulo
SIURB INFRA - 07/2025 - São Paulo
SUDECAP - 07/2025 - Minas Gerais
CPOS/CDHU - 09/2025 - São Paulo
FDE - 07/2025 - São Paulo
AGESUL - 06/2025 - Mato Grosso do Sul
AGETOP CIVIL - 08/2025 - Goiás
AGETOP RODOVIARIA - 08/2025 - Goiás
CAEMA - 12/2019 - Maranhão
EMBASA - 06/2025 - sem_encargos
CAERN - 07/2025 - Rio Grande do Norte
COMPESA - 07/2024 - Pernambuco
EMOP - 10/2025 - Rio de Janeiro
DERPR - 08/2025 - Paraná
SCO - 10/2025 - Rio de Janeiro
</t>
  </si>
  <si>
    <t>25,0%</t>
  </si>
  <si>
    <t>Desonerado: embutido nos preços unitário dos insumos de mão de obra, de acordo com as bases.</t>
  </si>
  <si>
    <t>Orçamento Sintético</t>
  </si>
  <si>
    <t>Item</t>
  </si>
  <si>
    <t>Código</t>
  </si>
  <si>
    <t>Banco</t>
  </si>
  <si>
    <t>Descrição</t>
  </si>
  <si>
    <t>Und</t>
  </si>
  <si>
    <t>Quant.</t>
  </si>
  <si>
    <t>Valor Unit</t>
  </si>
  <si>
    <t>Valor Unit com BDI</t>
  </si>
  <si>
    <t>Total</t>
  </si>
  <si>
    <t>Peso (%)</t>
  </si>
  <si>
    <t xml:space="preserve"> 1 </t>
  </si>
  <si>
    <t xml:space="preserve">  </t>
  </si>
  <si>
    <t>SERVIÇOS PRELIMINARES</t>
  </si>
  <si>
    <t/>
  </si>
  <si>
    <t xml:space="preserve"> 1.1 </t>
  </si>
  <si>
    <t>CANTEIRO DE OBRA</t>
  </si>
  <si>
    <t xml:space="preserve"> 1.1.1 </t>
  </si>
  <si>
    <t xml:space="preserve"> 4654 </t>
  </si>
  <si>
    <t>ORSE</t>
  </si>
  <si>
    <t>Locação de container - Almoxarifado sem banheiro - 6,00 x 2,40m - Rev 02_02/2022</t>
  </si>
  <si>
    <t>mês</t>
  </si>
  <si>
    <t xml:space="preserve"> 1.1.2 </t>
  </si>
  <si>
    <t xml:space="preserve"> 73847/005 </t>
  </si>
  <si>
    <t>SINAPI</t>
  </si>
  <si>
    <t>ALUGUEL CONTAINER/SANIT C/7 VASOS/1 LAVAT/1 MIC LARG=2,20M            COMPR=6,20M ALT=2,50M CHAPA ACO NERV TRAPEZ FORRO C/ISOL              TERMO-ACUST CHASSIS REFORC PISO COMPENS NAVAL INCL INST ELET          /HIDRO-SANIT EXCL TRANSP/CARGA/DESCARGA</t>
  </si>
  <si>
    <t>MES</t>
  </si>
  <si>
    <t xml:space="preserve"> 1.1.3 </t>
  </si>
  <si>
    <t xml:space="preserve"> ED-16351 </t>
  </si>
  <si>
    <t>SETOP</t>
  </si>
  <si>
    <t>LOCAÇÃO DE CONTAINER COM ISOLAMENTO TÉRMICO, TIPO 4, PARA REFEITÓRIO DE OBRA, COM MEDIDAS REFERENCIAIS DE (6) METROS COMPRIMENTO, (2,3) METROS LARGURA E (2,5) METROS ALTURA ÚTIL INTERNA, INCLUSIVE LIGAÇÕES ELÉTRICAS INTERNAS, EXCLUSIVE MOBILIZAÇÃO/DESMOBILIZAÇÃO E LIGAÇÕES PROVISÓRIAS EXTERNAS</t>
  </si>
  <si>
    <t xml:space="preserve"> 1.1.4 </t>
  </si>
  <si>
    <t xml:space="preserve"> 73847/001 </t>
  </si>
  <si>
    <t>ALUGUEL CONTAINER/ESCRIT INCL INST ELET LARG=2,20 COMP=6,20M          ALT=2,50M CHAPA ACO C/NERV TRAPEZ FORRO C/ISOL TERMO/ACUSTICO         CHASSIS REFORC PISO COMPENS NAVAL EXC TRANSP/CARGA/DESCARGA</t>
  </si>
  <si>
    <t xml:space="preserve"> 1.1.5 </t>
  </si>
  <si>
    <t xml:space="preserve"> 017034 </t>
  </si>
  <si>
    <t>SBC</t>
  </si>
  <si>
    <t>ALUGUEL MENSAL ANDAIME TUBULAR</t>
  </si>
  <si>
    <t xml:space="preserve"> 1.1.6 </t>
  </si>
  <si>
    <t xml:space="preserve"> MOBDESM </t>
  </si>
  <si>
    <t>Próprio</t>
  </si>
  <si>
    <t>MOBILIZAÇÃO E DESMOBILIZAÇÃO</t>
  </si>
  <si>
    <t>und</t>
  </si>
  <si>
    <t xml:space="preserve"> 1.2 </t>
  </si>
  <si>
    <t>TAXAS</t>
  </si>
  <si>
    <t xml:space="preserve"> 1.2.1 </t>
  </si>
  <si>
    <t xml:space="preserve"> 0003 </t>
  </si>
  <si>
    <t>TAXA DE ANOTAÇÃO DE RESPONSABILIDADE TÉCNICA</t>
  </si>
  <si>
    <t>UND</t>
  </si>
  <si>
    <t xml:space="preserve"> 2 </t>
  </si>
  <si>
    <t>ADMINISTRAÇÃO LOCAL</t>
  </si>
  <si>
    <t xml:space="preserve"> 2.1 </t>
  </si>
  <si>
    <t xml:space="preserve"> ADMLOCAL_1 </t>
  </si>
  <si>
    <t>ADMINISTRAÇÃO LOCAL DA OBRA</t>
  </si>
  <si>
    <t xml:space="preserve"> 3 </t>
  </si>
  <si>
    <t>MURO DO FUNDO</t>
  </si>
  <si>
    <t xml:space="preserve"> 3.1 </t>
  </si>
  <si>
    <t xml:space="preserve"> 05.038.0001-0 </t>
  </si>
  <si>
    <t>EMOP</t>
  </si>
  <si>
    <t>MURO DE CONCRETO PRE-MOLDADO COM 1,80M DE ALTURA,ESPESSURA D E 3 A 4CM,COM MONTANTES ESPACADOS DE 1,50M,INCLUSIVE ESCAVAC AO,REATERRO E FUNDACOES EM CONCRETO 3%- DESGASTE DE FERRAMENTAS E EPI</t>
  </si>
  <si>
    <t>M</t>
  </si>
  <si>
    <t xml:space="preserve"> 3.2 </t>
  </si>
  <si>
    <t xml:space="preserve"> 73859/002 </t>
  </si>
  <si>
    <t>CAPINA E LIMPEZA MANUAL DE TERRENO</t>
  </si>
  <si>
    <t>m²</t>
  </si>
  <si>
    <t xml:space="preserve"> 3.3 </t>
  </si>
  <si>
    <t xml:space="preserve"> 95875 </t>
  </si>
  <si>
    <t>TRANSPORTE COM CAMINHÃO BASCULANTE DE 10 M³, EM VIA URBANA PAVIMENTADA, DMT ATÉ 30 KM (UNIDADE: M3XKM). AF_07/2020</t>
  </si>
  <si>
    <t>M3XKM</t>
  </si>
  <si>
    <t xml:space="preserve"> 3.4 </t>
  </si>
  <si>
    <t xml:space="preserve"> 100975 </t>
  </si>
  <si>
    <t>CARGA, MANOBRA E DESCARGA DE SOLOS E MATERIAIS GRANULARES EM CAMINHÃO BASCULANTE 14 M³ - CARGA COM PÁ CARREGADEIRA (CAÇAMBA DE 1,7 A 2,8 M³ / 128 HP) E DESCARGA LIVRE (UNIDADE: M3). AF_07/2020</t>
  </si>
  <si>
    <t>m³</t>
  </si>
  <si>
    <t xml:space="preserve"> 3.5 </t>
  </si>
  <si>
    <t xml:space="preserve"> 88489 </t>
  </si>
  <si>
    <t>PINTURA LÁTEX ACRÍLICA PREMIUM, APLICAÇÃO MANUAL EM PAREDES, DUAS DEMÃOS. AF_04/2023</t>
  </si>
  <si>
    <t xml:space="preserve"> 4 </t>
  </si>
  <si>
    <t>FECHAMENTO LATERAL</t>
  </si>
  <si>
    <t xml:space="preserve"> 4.1 </t>
  </si>
  <si>
    <t>FUNDAÇÕES</t>
  </si>
  <si>
    <t xml:space="preserve"> 4.1.1 </t>
  </si>
  <si>
    <t xml:space="preserve"> 93358 </t>
  </si>
  <si>
    <t>ESCAVAÇÃO MANUAL DE VALA. AF_09/2024</t>
  </si>
  <si>
    <t xml:space="preserve"> 4.1.2 </t>
  </si>
  <si>
    <t xml:space="preserve"> 104919 </t>
  </si>
  <si>
    <t>ARMAÇÃO DE SAPATA ISOLADA, VIGA BALDRAME E SAPATA CORRIDA UTILIZANDO AÇO CA-50 DE 10 MM - MONTAGEM. AF_01/2024</t>
  </si>
  <si>
    <t>KG</t>
  </si>
  <si>
    <t xml:space="preserve"> 4.1.3 </t>
  </si>
  <si>
    <t xml:space="preserve"> 94972 </t>
  </si>
  <si>
    <t>CONCRETO FCK = 30MPA, TRAÇO 1:2,1:2,5 (EM MASSA SECA DE CIMENTO/ AREIA MÉDIA/ BRITA 1) - PREPARO MECÂNICO COM BETONEIRA 600 L. AF_05/2021</t>
  </si>
  <si>
    <t xml:space="preserve"> 4.2 </t>
  </si>
  <si>
    <t>ALVENARIA</t>
  </si>
  <si>
    <t xml:space="preserve"> 4.2.1 </t>
  </si>
  <si>
    <t xml:space="preserve"> 103364 </t>
  </si>
  <si>
    <t>ALVENARIA DE VEDAÇÃO DE BLOCOS CERÂMICOS FURADOS NA HORIZONTAL DE 9X19X39 CM (ESPESSURA 9 CM) E ARGAMASSA DE ASSENTAMENTO COM PREPARO EM BETONEIRA. AF_12/2021</t>
  </si>
  <si>
    <t xml:space="preserve"> 4.2.2 </t>
  </si>
  <si>
    <t xml:space="preserve"> 87893 </t>
  </si>
  <si>
    <t>CHAPISCO APLICADO EM ALVENARIA (SEM PRESENÇA DE VÃOS) E ESTRUTURAS DE CONCRETO DE FACHADA, COM COLHER DE PEDREIRO.  ARGAMASSA TRAÇO 1:3 COM PREPARO MANUAL. AF_10/2022</t>
  </si>
  <si>
    <t xml:space="preserve"> 4.2.3 </t>
  </si>
  <si>
    <t xml:space="preserve"> 104233 </t>
  </si>
  <si>
    <t>EMBOÇO OU MASSA ÚNICA EM ARGAMASSA TRAÇO 1:2:8, PREPARO MECÂNICA COM BETONEIRA 400 L, APLICADA MANUALMENTE EM PANOS DE FACHADA SEM PRESENÇA DE VÃOS, ESPESSURA DE 25 MM, ACESSO POR ANDAIME. AF_08/2022</t>
  </si>
  <si>
    <t xml:space="preserve"> 4.2.4 </t>
  </si>
  <si>
    <t xml:space="preserve"> 105024 </t>
  </si>
  <si>
    <t>VERGA MOLDADA IN LOCO EM CONCRETO, ESPESSURA DE *10* CM. AF_03/2024</t>
  </si>
  <si>
    <t xml:space="preserve"> 4.2.5 </t>
  </si>
  <si>
    <t xml:space="preserve"> 105030 </t>
  </si>
  <si>
    <t>CONTRAVERGA MOLDADA IN LOCO EM CONCRETO, ESPESSURA DE *10* CM. AF_03/2024</t>
  </si>
  <si>
    <t xml:space="preserve"> 4.3 </t>
  </si>
  <si>
    <t>REVESTIMENTOS</t>
  </si>
  <si>
    <t xml:space="preserve"> 4.3.1 </t>
  </si>
  <si>
    <t xml:space="preserve"> 7607 </t>
  </si>
  <si>
    <t>Revestimento cerâmico para parede, 10 x 10 cm, Tecnogres, linha Brilhante, ref. BR10070 ou similar, aplicado com argamassa industrializada ac-iii, rejuntado, exclusive regularização de base ou emboço - Rev 04</t>
  </si>
  <si>
    <t xml:space="preserve"> 4.4 </t>
  </si>
  <si>
    <t>ESQUADRIAS</t>
  </si>
  <si>
    <t xml:space="preserve"> 4.4.1 </t>
  </si>
  <si>
    <t xml:space="preserve"> 101965 </t>
  </si>
  <si>
    <t>PEITORIL LINEAR EM GRANITO OU MÁRMORE, L = 15CM, COMPRIMENTO DE ATÉ 2M, ASSENTADO COM ARGAMASSA 1:6 COM ADITIVO. AF_11/2020</t>
  </si>
  <si>
    <t xml:space="preserve"> 4.4.2 </t>
  </si>
  <si>
    <t xml:space="preserve"> 94573 </t>
  </si>
  <si>
    <t>JANELA DE ALUMÍNIO DE CORRER COM 4 FOLHAS PARA VIDROS, COM VIDROS, BATENTE E FERRAGENS, EXCLUSIVE ACABAMENTO, ALIZAR E CONTRAMARCO, FIXAÇÃO COM PARAFUSO. FORNECIMENTO E INSTALAÇÃO. AF_11/2024</t>
  </si>
  <si>
    <t xml:space="preserve"> 4.4.3 </t>
  </si>
  <si>
    <t xml:space="preserve"> 180506 </t>
  </si>
  <si>
    <t>AGETOP CIVIL</t>
  </si>
  <si>
    <t>PORTA DE CORRER DE 04 FOLHAS EM VIDRO (DUAS FIXAS E DUAS MÓVEIS)PF-6 C/ FERRAGENS. MEDIDAS  C=7,85 E H=3,00</t>
  </si>
  <si>
    <t xml:space="preserve"> 4.4.4 </t>
  </si>
  <si>
    <t xml:space="preserve"> 28.20.600 </t>
  </si>
  <si>
    <t>CPOS/CDHU</t>
  </si>
  <si>
    <t>FECHADURA DE CENTRO COM CILINDRO PARA PORTA EM VIDRO TEMPERADO</t>
  </si>
  <si>
    <t>un</t>
  </si>
  <si>
    <t xml:space="preserve"> 4.4.5 </t>
  </si>
  <si>
    <t xml:space="preserve"> 28.20.655 </t>
  </si>
  <si>
    <t>PUXADOR DUPLO EM AÇO INOXIDÁVEL DE 300 MM, PARA PORTA</t>
  </si>
  <si>
    <t>UN</t>
  </si>
  <si>
    <t xml:space="preserve"> 5 </t>
  </si>
  <si>
    <t>RECUPERAÇÃO DA PISTA DE COOPER E DRENAGEM</t>
  </si>
  <si>
    <t xml:space="preserve"> 5.1 </t>
  </si>
  <si>
    <t xml:space="preserve"> 94994 </t>
  </si>
  <si>
    <t>EXECUÇÃO DE PASSEIO (CALÇADA) OU PISO DE CONCRETO COM CONCRETO MOLDADO IN LOCO, FEITO EM OBRA, ACABAMENTO CONVENCIONAL, ESPESSURA 8 CM, ARMADO. AF_08/2022</t>
  </si>
  <si>
    <t xml:space="preserve"> 5.2 </t>
  </si>
  <si>
    <t xml:space="preserve"> 102491 </t>
  </si>
  <si>
    <t>PINTURA DE PISO COM TINTA ACRÍLICA, APLICAÇÃO MANUAL, 2 DEMÃOS, INCLUSO FUNDO PREPARADOR. AF_05/2021</t>
  </si>
  <si>
    <t xml:space="preserve"> 5.3 </t>
  </si>
  <si>
    <t xml:space="preserve"> 5.4 </t>
  </si>
  <si>
    <t xml:space="preserve"> 89512 </t>
  </si>
  <si>
    <t>TUBO PVC, SÉRIE R, ÁGUA PLUVIAL, DN 100 MM, FORNECIDO E INSTALADO EM RAMAL DE ENCAMINHAMENTO. AF_06/2022</t>
  </si>
  <si>
    <t xml:space="preserve"> 5.5 </t>
  </si>
  <si>
    <t xml:space="preserve"> 99255 </t>
  </si>
  <si>
    <t>CAIXA ENTERRADA HIDRÁULICA RETANGULAR EM ALVENARIA COM TIJOLOS CERÂMICOS MACIÇOS, DIMENSÕES INTERNAS: 0,8X0,8X0,6 M PARA REDE DE DRENAGEM. AF_12/2020</t>
  </si>
  <si>
    <t xml:space="preserve"> 5.6 </t>
  </si>
  <si>
    <t xml:space="preserve"> C4586 </t>
  </si>
  <si>
    <t>SEINFRA</t>
  </si>
  <si>
    <t>GEOTÊXTIL NÃO-TECIDO 100% POLIÉSTER COM RESISTÊNCIA A TRAÇÃO LONGITUDINAL MÍNIMA DE 10 kN/m (BIDIM RT-10 OU SIMILAR)</t>
  </si>
  <si>
    <t xml:space="preserve"> 6 </t>
  </si>
  <si>
    <t>SISTEMA DE ESGOTAMENTO</t>
  </si>
  <si>
    <t xml:space="preserve"> 6.1 </t>
  </si>
  <si>
    <t xml:space="preserve"> 053651 </t>
  </si>
  <si>
    <t>FOSSA SEPTICA BIODIGESTOR 10.000L POLIETILENO AQUALIMP</t>
  </si>
  <si>
    <t xml:space="preserve"> 6.2 </t>
  </si>
  <si>
    <t xml:space="preserve"> 90695 </t>
  </si>
  <si>
    <t>TUBO DE PVC PARA REDE COLETORA DE ESGOTO DE PAREDE MACIÇA, DN 150 MM, JUNTA ELÁSTICA  - FORNECIMENTO E ASSENTAMENTO. AF_01/2021</t>
  </si>
  <si>
    <t xml:space="preserve"> 6.3 </t>
  </si>
  <si>
    <t xml:space="preserve"> 053040 </t>
  </si>
  <si>
    <t>CAIXA PASSAGEM-ALVENARIA TIJOLOS-1,70x1,70m-H=1,5m-PAREDE 10cm</t>
  </si>
  <si>
    <t xml:space="preserve"> 6.4 </t>
  </si>
  <si>
    <t xml:space="preserve"> 02.90.05 </t>
  </si>
  <si>
    <t>EMBASA</t>
  </si>
  <si>
    <t>CAMADA DE BRITA SELECIONADA PARA LEITO DE SECAGEM</t>
  </si>
  <si>
    <t xml:space="preserve"> 6.5 </t>
  </si>
  <si>
    <t xml:space="preserve"> 94492 </t>
  </si>
  <si>
    <t>REGISTRO DE ESFERA, PVC, SOLDÁVEL, COM VOLANTE, DN 50 MM - FORNECIMENTO E INSTALAÇÃO. AF_08/2021</t>
  </si>
  <si>
    <t xml:space="preserve"> 6.6 </t>
  </si>
  <si>
    <t xml:space="preserve"> 103979 </t>
  </si>
  <si>
    <t>TUBO, PVC, SOLDÁVEL, DE 50MM, INSTALADO EM RAMAL DE DISTRIBUIÇÃO DE ÁGUA - FORNECIMENTO E INSTALAÇÃO. AF_06/2022</t>
  </si>
  <si>
    <t xml:space="preserve"> 7 </t>
  </si>
  <si>
    <t>LIMPEZA DE OBRA</t>
  </si>
  <si>
    <t xml:space="preserve"> 7.1 </t>
  </si>
  <si>
    <t xml:space="preserve"> 9537 </t>
  </si>
  <si>
    <t>LIMPEZA FINAL DA OBRA</t>
  </si>
  <si>
    <t>Total sem BDI</t>
  </si>
  <si>
    <t>Total do BDI</t>
  </si>
  <si>
    <t>Total Geral</t>
  </si>
  <si>
    <t>_______________________________________________________________
CiroBianco
Sócio/CEO/Proprietário</t>
  </si>
  <si>
    <t>Preço Total =&gt;</t>
  </si>
  <si>
    <t>1.389,21</t>
  </si>
  <si>
    <t>Quant. =&gt;</t>
  </si>
  <si>
    <t>Valor com BDI =&gt;</t>
  </si>
  <si>
    <t>Valor do BDI =&gt;</t>
  </si>
  <si>
    <t>MO com LS =&gt;</t>
  </si>
  <si>
    <t>LS =&gt;</t>
  </si>
  <si>
    <t>MO sem LS =&gt;</t>
  </si>
  <si>
    <t>L</t>
  </si>
  <si>
    <t>Material</t>
  </si>
  <si>
    <t>ACIDO CLORIDRICO / ACIDO MURIATICO, DILUICAO 10% A 12% PARA USO EM LIMPEZA</t>
  </si>
  <si>
    <t xml:space="preserve"> 00000003 </t>
  </si>
  <si>
    <t>Insumo</t>
  </si>
  <si>
    <t>H</t>
  </si>
  <si>
    <t>Livro SINAPI: Cálculos e Parâmetros</t>
  </si>
  <si>
    <t>SERVENTE COM ENCARGOS COMPLEMENTARES</t>
  </si>
  <si>
    <t xml:space="preserve"> 88316 </t>
  </si>
  <si>
    <t>Composição Auxiliar</t>
  </si>
  <si>
    <t>SEDI - SERVIÇOS DIVERSOS</t>
  </si>
  <si>
    <t>Composição</t>
  </si>
  <si>
    <t>Porcent.</t>
  </si>
  <si>
    <t>Tipo</t>
  </si>
  <si>
    <t>10,00</t>
  </si>
  <si>
    <t>TUBO PVC, SOLDAVEL, DE 50 MM, AGUA FRIA (NBR-5648)</t>
  </si>
  <si>
    <t xml:space="preserve"> 00009875 </t>
  </si>
  <si>
    <t>LIXA D'AGUA EM FOLHA, COR PRETA, GRAO 100</t>
  </si>
  <si>
    <t xml:space="preserve"> 00038383 </t>
  </si>
  <si>
    <t>AUXILIAR DE ENCANADOR OU BOMBEIRO HIDRÁULICO COM ENCARGOS COMPLEMENTARES</t>
  </si>
  <si>
    <t xml:space="preserve"> 88248 </t>
  </si>
  <si>
    <t>ENCANADOR OU BOMBEIRO HIDRÁULICO COM ENCARGOS COMPLEMENTARES</t>
  </si>
  <si>
    <t xml:space="preserve"> 88267 </t>
  </si>
  <si>
    <t>Instalações Prediais de Água Fria em PVC</t>
  </si>
  <si>
    <t>1,00</t>
  </si>
  <si>
    <t>REGISTRO DE ESFERA, PVC, COM VOLANTE, VS, SOLDAVEL, DN 50 MM, COM CORPO DIVIDIDO</t>
  </si>
  <si>
    <t xml:space="preserve"> 00011677 </t>
  </si>
  <si>
    <t>ADESIVO PLASTICO PARA PVC, FRASCO COM 175 GR</t>
  </si>
  <si>
    <t xml:space="preserve"> 00020080 </t>
  </si>
  <si>
    <t>SOLUCAO PREPARADORA / LIMPADORA PARA PVC, FRASCO COM 1000 CM3</t>
  </si>
  <si>
    <t xml:space="preserve"> 00020083 </t>
  </si>
  <si>
    <t>Válvulas e Registros para Sistemas Prediais</t>
  </si>
  <si>
    <t>3,00</t>
  </si>
  <si>
    <t>BRITA GRADUADA, EXCLUSIVE FRETE</t>
  </si>
  <si>
    <t xml:space="preserve"> D020000016 </t>
  </si>
  <si>
    <t>Mão de Obra</t>
  </si>
  <si>
    <t>SERVENTE</t>
  </si>
  <si>
    <t xml:space="preserve"> B010000097 </t>
  </si>
  <si>
    <t>PEDREIRO / ENCANADOR / ARTIFICE</t>
  </si>
  <si>
    <t xml:space="preserve"> B010000091 </t>
  </si>
  <si>
    <t>FRETE PARA AGREGADOS GRAUDOS</t>
  </si>
  <si>
    <t xml:space="preserve"> K010000001 </t>
  </si>
  <si>
    <t>TAMPAO FERRO FUNDIDO DIAMETRO 60cm</t>
  </si>
  <si>
    <t xml:space="preserve"> 077217 </t>
  </si>
  <si>
    <t>AREIA GROSSA LAVADA</t>
  </si>
  <si>
    <t xml:space="preserve"> 000100 </t>
  </si>
  <si>
    <t>ARAME RECOZIDO ISGW #16 (0,032kg/m) (55 AMARRAS/pm3)</t>
  </si>
  <si>
    <t xml:space="preserve"> 000400 </t>
  </si>
  <si>
    <t>CIMENTO PORTLAND CP III 32RS NBR 11578 (quilo)</t>
  </si>
  <si>
    <t xml:space="preserve"> 000050 </t>
  </si>
  <si>
    <t>PEDREIRO</t>
  </si>
  <si>
    <t xml:space="preserve"> 099050 </t>
  </si>
  <si>
    <t>ACO CA 50 6,3mm (1/4") (0,248 kg/m)</t>
  </si>
  <si>
    <t xml:space="preserve"> 000779 </t>
  </si>
  <si>
    <t>TIJOLO CERAMICO MACICO RECOSIDO 6,0 x 9 x 19cm (UNIDADE)</t>
  </si>
  <si>
    <t xml:space="preserve"> 001900 </t>
  </si>
  <si>
    <t>PEDRA BRITADA #1 E 2</t>
  </si>
  <si>
    <t xml:space="preserve"> 000200 </t>
  </si>
  <si>
    <t xml:space="preserve"> 099900 </t>
  </si>
  <si>
    <t>INSTALACOES HIDRAULICAS - ESGOTO</t>
  </si>
  <si>
    <t>20,00</t>
  </si>
  <si>
    <t>TUBO COLETOR DE ESGOTO, PVC, JEI, DN 150 MM (NBR 7362)</t>
  </si>
  <si>
    <t xml:space="preserve"> 00041936 </t>
  </si>
  <si>
    <t>PASTA LUBRIFICANTE PARA TUBOS E CONEXOES COM JUNTA ELASTICA, EMBALAGEM DE *400* GR (USO EM PVC, ACO, POLIETILENO E OUTROS)</t>
  </si>
  <si>
    <t xml:space="preserve"> 00020078 </t>
  </si>
  <si>
    <t>ASSENTADOR DE TUBOS COM ENCARGOS COMPLEMENTARES</t>
  </si>
  <si>
    <t xml:space="preserve"> 88246 </t>
  </si>
  <si>
    <t>Assentamento de Tubos de Esgoto em PVC e PEAD</t>
  </si>
  <si>
    <t>FOSSA SEPTICA BIODIGESTOR 10.000L FUNDO CONICO POLIET.ACQUAL</t>
  </si>
  <si>
    <t xml:space="preserve"> 036735 </t>
  </si>
  <si>
    <t>25,00</t>
  </si>
  <si>
    <t xml:space="preserve"> I2543 </t>
  </si>
  <si>
    <t xml:space="preserve"> I2391 </t>
  </si>
  <si>
    <t xml:space="preserve"> I8570 </t>
  </si>
  <si>
    <t>4,00</t>
  </si>
  <si>
    <t>PONTALETE *7,5 X 7,5* CM EM PINUS, MISTA OU EQUIVALENTE DA REGIAO - BRUTA</t>
  </si>
  <si>
    <t xml:space="preserve"> 00004491 </t>
  </si>
  <si>
    <t>SARRAFO *2,5 X 7,5* CM EM PINUS, MISTA OU EQUIVALENTE DA REGIAO - BRUTA</t>
  </si>
  <si>
    <t xml:space="preserve"> 00004517 </t>
  </si>
  <si>
    <t>DESMOLDANTE PROTETOR PARA FORMAS DE MADEIRA, DE BASE OLEOSA EMULSIONADA EM AGUA</t>
  </si>
  <si>
    <t xml:space="preserve"> 00002692 </t>
  </si>
  <si>
    <t>TIJOLO CERAMICO MACICO COMUM DE *5 X 10 X 20* CM (L X A X C)</t>
  </si>
  <si>
    <t xml:space="preserve"> 00007258 </t>
  </si>
  <si>
    <t>PREGO DE ACO POLIDO COM CABECA 17 X 27 (2 1/2 X 11)</t>
  </si>
  <si>
    <t xml:space="preserve"> 00005069 </t>
  </si>
  <si>
    <t>TABUA NAO APARELHADA *2,5 X 20* CM, EM MACARANDUBA/MASSARANDUBA, ANGELIM OU EQUIVALENTE DA REGIAO - BRUTA</t>
  </si>
  <si>
    <t xml:space="preserve"> 00006193 </t>
  </si>
  <si>
    <t>CHP</t>
  </si>
  <si>
    <t>Custos Horários Produtivo e Improdutivo dos Equipamentos</t>
  </si>
  <si>
    <t>RETROESCAVADEIRA SOBRE RODAS COM CARREGADEIRA, TRAÇÃO 4X4, POTÊNCIA LÍQ. 88 HP, CAÇAMBA CARREG. CAP. MÍN. 1 M3, CAÇAMBA RETRO CAP. 0,26 M3, PESO OPERACIONAL MÍN. 6.674 KG, PROFUNDIDADE ESCAVAÇÃO MÁX. 4,37 M - CHP DIURNO. AF_06/2014</t>
  </si>
  <si>
    <t xml:space="preserve"> 5678 </t>
  </si>
  <si>
    <t>PEDREIRO COM ENCARGOS COMPLEMENTARES</t>
  </si>
  <si>
    <t xml:space="preserve"> 88309 </t>
  </si>
  <si>
    <t>Escoramento e Preparo de Fundo de Valas</t>
  </si>
  <si>
    <t>PREPARO DE FUNDO DE VALA COM LARGURA MENOR QUE 1,5 M (ACERTO DO SOLO NATURAL). AF_08/2020</t>
  </si>
  <si>
    <t xml:space="preserve"> 101616 </t>
  </si>
  <si>
    <t>Estruturas Pré-Fabricadas e Pré-Moldadas</t>
  </si>
  <si>
    <t>PEÇA RETANGULAR PRÉ-MOLDADA, VOLUME DE CONCRETO DE 30 A 100 LITROS, TAXA DE AÇO APROXIMADA DE 30KG/M³. AF_03/2024</t>
  </si>
  <si>
    <t xml:space="preserve"> 97735 </t>
  </si>
  <si>
    <t>Produção de Concreto</t>
  </si>
  <si>
    <t>CONCRETO FCK = 20MPA, TRAÇO 1:2,7:3 (EM MASSA SECA DE CIMENTO/ AREIA MÉDIA/ BRITA 1) - PREPARO MECÂNICO COM BETONEIRA 600 L. AF_05/2021</t>
  </si>
  <si>
    <t xml:space="preserve"> 94970 </t>
  </si>
  <si>
    <t>Argamassas</t>
  </si>
  <si>
    <t>ARGAMASSA TRAÇO 1:3 (EM VOLUME DE CIMENTO E AREIA MÉDIA ÚMIDA), PREPARO MECÂNICO COM BETONEIRA 400 L. AF_08/2019</t>
  </si>
  <si>
    <t xml:space="preserve"> 88628 </t>
  </si>
  <si>
    <t>ARGAMASSA TRAÇO 1:4 (EM VOLUME DE CIMENTO E AREIA GROSSA ÚMIDA) PARA CHAPISCO CONVENCIONAL, PREPARO MECÂNICO COM BETONEIRA 400 L. AF_08/2019</t>
  </si>
  <si>
    <t xml:space="preserve"> 87316 </t>
  </si>
  <si>
    <t>CHI</t>
  </si>
  <si>
    <t>RETROESCAVADEIRA SOBRE RODAS COM CARREGADEIRA, TRAÇÃO 4X4, POTÊNCIA LÍQ. 88 HP, CAÇAMBA CARREG. CAP. MÍN. 1 M3, CAÇAMBA RETRO CAP. 0,26 M3, PESO OPERACIONAL MÍN. 6.674 KG, PROFUNDIDADE ESCAVAÇÃO MÁX. 4,37 M - CHI DIURNO. AF_06/2014</t>
  </si>
  <si>
    <t xml:space="preserve"> 5679 </t>
  </si>
  <si>
    <t>Caixas Enterradas</t>
  </si>
  <si>
    <t>50,00</t>
  </si>
  <si>
    <t>TUBO PVC, SERIE R, DN 100 MM, PARA ESGOTO OU AGUAS PLUVIAIS PREDIAL (NBR 5688)</t>
  </si>
  <si>
    <t xml:space="preserve"> 00009841 </t>
  </si>
  <si>
    <t>Instalações Prediais de Águas Pluviais - Tubos, Conexões, Caixas e Ralos</t>
  </si>
  <si>
    <t>5,00</t>
  </si>
  <si>
    <t>Escavação de Valas</t>
  </si>
  <si>
    <t>200,00</t>
  </si>
  <si>
    <t>FITA CREPE ROLO DE *25* MM X 50 M</t>
  </si>
  <si>
    <t xml:space="preserve"> 00012815 </t>
  </si>
  <si>
    <t>TINTA ACRILICA PREMIUM PARA PISO</t>
  </si>
  <si>
    <t xml:space="preserve"> 00007348 </t>
  </si>
  <si>
    <t>SELADOR ACRILICO OPACO PREMIUM INTERIOR/EXTERIOR</t>
  </si>
  <si>
    <t xml:space="preserve"> 00006085 </t>
  </si>
  <si>
    <t>PINTOR COM ENCARGOS COMPLEMENTARES</t>
  </si>
  <si>
    <t xml:space="preserve"> 88310 </t>
  </si>
  <si>
    <t>Pintura para Pisos e para Sinalização Horizontal e Vertical</t>
  </si>
  <si>
    <t>SARRAFO *2,5 X 10* CM EM PINUS, MISTA OU EQUIVALENTE DA REGIAO - BRUTA</t>
  </si>
  <si>
    <t xml:space="preserve"> 00004509 </t>
  </si>
  <si>
    <t>PREGO DE ACO POLIDO COM CABECA 17 X 21 (2 X 11)</t>
  </si>
  <si>
    <t xml:space="preserve"> 00005068 </t>
  </si>
  <si>
    <t>TELA DE ACO SOLDADA NERVURADA, CA-60, Q-196, (3,11 KG/M2), DIAMETRO DO FIO = 5,0 MM, LARGURA = 2,45 M, ESPACAMENTO DA MALHA = 10 X 10 CM</t>
  </si>
  <si>
    <t xml:space="preserve"> 00007156 </t>
  </si>
  <si>
    <t>CARPINTEIRO DE FORMAS COM ENCARGOS COMPLEMENTARES</t>
  </si>
  <si>
    <t xml:space="preserve"> 88262 </t>
  </si>
  <si>
    <t>CONCRETO FCK = 20MPA, TRAÇO 1:2,7:3 (EM MASSA SECA DE CIMENTO/ AREIA MÉDIA/ BRITA 1) - PREPARO MECÂNICO COM BETONEIRA 400 L. AF_05/2021</t>
  </si>
  <si>
    <t xml:space="preserve"> 94964 </t>
  </si>
  <si>
    <t>Passeios de Concreto</t>
  </si>
  <si>
    <t>Puxador duplo tubular em aço inoxidável, com duas fixações, dimensões 300mm entre furos, ref. Dorma ou equivalente</t>
  </si>
  <si>
    <t xml:space="preserve"> H.08.000.031712 </t>
  </si>
  <si>
    <t>Ajudante serralheiro</t>
  </si>
  <si>
    <t xml:space="preserve"> B.01.000.010145 </t>
  </si>
  <si>
    <t>Serralheiro</t>
  </si>
  <si>
    <t xml:space="preserve"> B.01.000.010144 </t>
  </si>
  <si>
    <t>Fechadura de centro com cilindro, para porta externa em vidro temperado, ref. SM 1050-E linha Glas da Dorma ou equivalente</t>
  </si>
  <si>
    <t xml:space="preserve"> H.08.000.031650 </t>
  </si>
  <si>
    <t>23,55</t>
  </si>
  <si>
    <t>DISCO DE CORTE DIAM. 5/8"- 10"</t>
  </si>
  <si>
    <t xml:space="preserve"> 1334 </t>
  </si>
  <si>
    <t>RODÍZIO SIMPLES 1 1/4" COM PINO</t>
  </si>
  <si>
    <t xml:space="preserve"> 2813 </t>
  </si>
  <si>
    <t>AREIA MÉDIA</t>
  </si>
  <si>
    <t xml:space="preserve"> 0104 </t>
  </si>
  <si>
    <t>Kg</t>
  </si>
  <si>
    <t>CIMENTO PORTLAND CPII-32</t>
  </si>
  <si>
    <t xml:space="preserve"> 1215 </t>
  </si>
  <si>
    <t xml:space="preserve"> 0005 </t>
  </si>
  <si>
    <t>MASSA PLASTICA</t>
  </si>
  <si>
    <t xml:space="preserve"> 2417 </t>
  </si>
  <si>
    <t>ELETRODO 2.5 OK</t>
  </si>
  <si>
    <t xml:space="preserve"> 2246 </t>
  </si>
  <si>
    <t>LIXA PARA FERRO Nº 100</t>
  </si>
  <si>
    <t xml:space="preserve"> 1672 </t>
  </si>
  <si>
    <t>ROLDANA EM FERRO 1 1/2" PARA PORTA DE CORRER</t>
  </si>
  <si>
    <t xml:space="preserve"> 2820 </t>
  </si>
  <si>
    <t>FABRICAÇÃO / MONTAGEM</t>
  </si>
  <si>
    <t xml:space="preserve"> 2931 </t>
  </si>
  <si>
    <t>PUXADOR TIPO ALÇA FERRO CROMADO 10CM PARA PORTA DE CORRER</t>
  </si>
  <si>
    <t xml:space="preserve"> 2815 </t>
  </si>
  <si>
    <t>CHAPA PERFILADA Nº 18</t>
  </si>
  <si>
    <t xml:space="preserve"> 2372 </t>
  </si>
  <si>
    <t xml:space="preserve"> 0004 </t>
  </si>
  <si>
    <t>DISCO DE DESBASTE 7/8" PARA CONCRETO/FERRO (1/4" X 7")</t>
  </si>
  <si>
    <t xml:space="preserve"> 1264 </t>
  </si>
  <si>
    <t>FECHADURA PARA PORTA CORRER (BICO PAPAGAIO) REF.: 1222 LAFONTE/1065-E30 IMAB OU EQUIVALENTE</t>
  </si>
  <si>
    <t xml:space="preserve"> 1380 </t>
  </si>
  <si>
    <t>117,38</t>
  </si>
  <si>
    <t>SILICONE ACETICO USO GERAL INCOLOR 280 G</t>
  </si>
  <si>
    <t xml:space="preserve"> 00039961 </t>
  </si>
  <si>
    <t>JANELA DE CORRER, EM ALUMINIO PERFIL 25, 120 X 150 CM (A X L), 4 FLS, BANDEIRA COM BASCULA, ACABAMENTO BRANCO OU BRILHANTE, BATENTE/REQUADRO DE 6 A 14 CM, COM VIDRO 4 MM, SEM GUARNICAO/ALIZAR</t>
  </si>
  <si>
    <t xml:space="preserve"> 00034364 </t>
  </si>
  <si>
    <t>PARAFUSO DE ACO ZINCADO COM ROSCA SOBERBA, CABECA CHATA E FENDA SIMPLES, DIAMETRO 4,2 MM, COMPRIMENTO * 32 * MM</t>
  </si>
  <si>
    <t xml:space="preserve"> 00004377 </t>
  </si>
  <si>
    <t>Esquadrias - Janelas</t>
  </si>
  <si>
    <t>51,05</t>
  </si>
  <si>
    <t>PEITORIL EM MARMORE, POLIDO, BRANCO COMUM, L= *15* CM, E= *2,0* CM, COM PINGADEIRA</t>
  </si>
  <si>
    <t xml:space="preserve"> 00034747 </t>
  </si>
  <si>
    <t>MARMORISTA/GRANITEIRO COM ENCARGOS COMPLEMENTARES</t>
  </si>
  <si>
    <t xml:space="preserve"> 88274 </t>
  </si>
  <si>
    <t>SERRA CIRCULAR DE BANCADA COM MOTOR ELÉTRICO POTÊNCIA DE 5HP, COM COIFA PARA DISCO 10" - CHI DIURNO. AF_08/2015</t>
  </si>
  <si>
    <t xml:space="preserve"> 91693 </t>
  </si>
  <si>
    <t>SERRA CIRCULAR DE BANCADA COM MOTOR ELÉTRICO POTÊNCIA DE 5HP, COM COIFA PARA DISCO 10" - CHP DIURNO. AF_08/2015</t>
  </si>
  <si>
    <t xml:space="preserve"> 91692 </t>
  </si>
  <si>
    <t>ARGAMASSA TRAÇO 1:6 (EM VOLUME DE CIMENTO E AREIA MÉDIA ÚMIDA) COM ADIÇÃO DE PLASTIFICANTE PARA EMBOÇO/MASSA ÚNICA/ASSENTAMENTO DE ALVENARIA DE VEDAÇÃO, PREPARO MECÂNICO COM BETONEIRA 400 L. AF_08/2019</t>
  </si>
  <si>
    <t xml:space="preserve"> 87283 </t>
  </si>
  <si>
    <t>Peitoris e Chapins</t>
  </si>
  <si>
    <t>123,56</t>
  </si>
  <si>
    <t>0,00</t>
  </si>
  <si>
    <t>25,95</t>
  </si>
  <si>
    <t>Prumo de face</t>
  </si>
  <si>
    <t xml:space="preserve"> 10790 </t>
  </si>
  <si>
    <t>18,75</t>
  </si>
  <si>
    <t>Martelo de borracha com cabo</t>
  </si>
  <si>
    <t xml:space="preserve"> 11265 </t>
  </si>
  <si>
    <t>10,22</t>
  </si>
  <si>
    <t>Un</t>
  </si>
  <si>
    <t>Escala métrica de bambú</t>
  </si>
  <si>
    <t xml:space="preserve"> 11246 </t>
  </si>
  <si>
    <t>0,01</t>
  </si>
  <si>
    <t>319,90</t>
  </si>
  <si>
    <t>Serra mármore</t>
  </si>
  <si>
    <t xml:space="preserve"> 11247 </t>
  </si>
  <si>
    <t>11,60</t>
  </si>
  <si>
    <t>Desempoladeira de madeira 12x22</t>
  </si>
  <si>
    <t xml:space="preserve"> 11245 </t>
  </si>
  <si>
    <t>15,40</t>
  </si>
  <si>
    <t>Nível de bolha de madeira</t>
  </si>
  <si>
    <t xml:space="preserve"> 10789 </t>
  </si>
  <si>
    <t>44,00</t>
  </si>
  <si>
    <t>Regua de alumínio c/ 2,00m (para pedreiro)</t>
  </si>
  <si>
    <t xml:space="preserve"> 10282 </t>
  </si>
  <si>
    <t>28,00</t>
  </si>
  <si>
    <t>Martelo sem unha</t>
  </si>
  <si>
    <t xml:space="preserve"> 11243 </t>
  </si>
  <si>
    <t>12,90</t>
  </si>
  <si>
    <t>Desempenadeira de aço lisa, cabo madeira, ref:143, Atlas ou similar</t>
  </si>
  <si>
    <t xml:space="preserve"> 4174 </t>
  </si>
  <si>
    <t>18,80</t>
  </si>
  <si>
    <t>Colher de pedreiro</t>
  </si>
  <si>
    <t xml:space="preserve"> 4722 </t>
  </si>
  <si>
    <t>13,52</t>
  </si>
  <si>
    <t>Marreta de 1/2 kg com cabo</t>
  </si>
  <si>
    <t xml:space="preserve"> 11264 </t>
  </si>
  <si>
    <t>2,31</t>
  </si>
  <si>
    <t>3,50</t>
  </si>
  <si>
    <t>kg</t>
  </si>
  <si>
    <t>Rejunte colorido flexivel  para revestimentos cerâmicos</t>
  </si>
  <si>
    <t xml:space="preserve"> 2540 </t>
  </si>
  <si>
    <t>9,60</t>
  </si>
  <si>
    <t>2,86</t>
  </si>
  <si>
    <t>Argamassa industrializada Votomassa AC-III, ou similar</t>
  </si>
  <si>
    <t xml:space="preserve"> 3374 </t>
  </si>
  <si>
    <t>5,36</t>
  </si>
  <si>
    <t>14,58</t>
  </si>
  <si>
    <t>h</t>
  </si>
  <si>
    <t>Servente de obras (horista)</t>
  </si>
  <si>
    <t xml:space="preserve"> 00006111/SINAPI </t>
  </si>
  <si>
    <t>36,90</t>
  </si>
  <si>
    <t>Pá quadrada</t>
  </si>
  <si>
    <t xml:space="preserve"> 10788 </t>
  </si>
  <si>
    <t>0,04</t>
  </si>
  <si>
    <t>12,54</t>
  </si>
  <si>
    <t>Serviços</t>
  </si>
  <si>
    <t>Seguro de vida e acidente em grupo</t>
  </si>
  <si>
    <t xml:space="preserve"> 10362 </t>
  </si>
  <si>
    <t>0,27</t>
  </si>
  <si>
    <t>4,50</t>
  </si>
  <si>
    <t>Vale transporte</t>
  </si>
  <si>
    <t xml:space="preserve"> 2378 </t>
  </si>
  <si>
    <t>20,11</t>
  </si>
  <si>
    <t>Capa para chuva em pvc com forro de poliester, com capuz (amarela ou azul)</t>
  </si>
  <si>
    <t xml:space="preserve"> 00012894/SINAPI </t>
  </si>
  <si>
    <t>0,02</t>
  </si>
  <si>
    <t>18,00</t>
  </si>
  <si>
    <t>Protetor solar fps 30 com 120ml</t>
  </si>
  <si>
    <t xml:space="preserve"> 10599 </t>
  </si>
  <si>
    <t>1,09</t>
  </si>
  <si>
    <t>14,00</t>
  </si>
  <si>
    <t>Almoço (Participação do empregador)</t>
  </si>
  <si>
    <t xml:space="preserve"> 158 </t>
  </si>
  <si>
    <t>6,00</t>
  </si>
  <si>
    <t>pr</t>
  </si>
  <si>
    <t>Óculos branco proteção</t>
  </si>
  <si>
    <t xml:space="preserve"> 1651 </t>
  </si>
  <si>
    <t>10,87</t>
  </si>
  <si>
    <t>par</t>
  </si>
  <si>
    <t>Luva raspa de couro, cano curto (punho *7* cm)</t>
  </si>
  <si>
    <t xml:space="preserve"> 00012892/SINAPI </t>
  </si>
  <si>
    <t>0,70</t>
  </si>
  <si>
    <t>205,00</t>
  </si>
  <si>
    <t>Cesta Básica</t>
  </si>
  <si>
    <t xml:space="preserve"> 10492 </t>
  </si>
  <si>
    <t>0,39</t>
  </si>
  <si>
    <t>Refeição - café da manhã ( café com leite e dois pães com manteiga)</t>
  </si>
  <si>
    <t xml:space="preserve"> 10761 </t>
  </si>
  <si>
    <t>0,09</t>
  </si>
  <si>
    <t>300,00</t>
  </si>
  <si>
    <t>cj</t>
  </si>
  <si>
    <t>Exames admissionais/demissionais (checkup)</t>
  </si>
  <si>
    <t xml:space="preserve"> 10517 </t>
  </si>
  <si>
    <t>185,23</t>
  </si>
  <si>
    <t>Carrinho de mao, em aco, com capacidade de *45 a 65* l / *100* kg, pneu com camara</t>
  </si>
  <si>
    <t xml:space="preserve"> 00002711/SINAPI </t>
  </si>
  <si>
    <t>73,93</t>
  </si>
  <si>
    <t>Bota de seguranca com biqueira de aco e colarinho acolchoado</t>
  </si>
  <si>
    <t xml:space="preserve"> 00012893/SINAPI </t>
  </si>
  <si>
    <t>13,50</t>
  </si>
  <si>
    <t>Capacete de seguranca aba frontal com suspensao de polietileno, sem jugular (classe b)</t>
  </si>
  <si>
    <t xml:space="preserve"> 00012895/SINAPI </t>
  </si>
  <si>
    <t>0,22</t>
  </si>
  <si>
    <t>193,04</t>
  </si>
  <si>
    <t>Fardamento com mangas curta</t>
  </si>
  <si>
    <t xml:space="preserve"> 941 </t>
  </si>
  <si>
    <t>37,80</t>
  </si>
  <si>
    <t>Marreta 1 kg com cabo</t>
  </si>
  <si>
    <t xml:space="preserve"> 4729 </t>
  </si>
  <si>
    <t>4,81</t>
  </si>
  <si>
    <t>Protetor auricular</t>
  </si>
  <si>
    <t xml:space="preserve"> 10596 </t>
  </si>
  <si>
    <t>18,58</t>
  </si>
  <si>
    <t>Talhadeira chata 10"</t>
  </si>
  <si>
    <t xml:space="preserve"> 4728 </t>
  </si>
  <si>
    <t>70,33</t>
  </si>
  <si>
    <t>66,99</t>
  </si>
  <si>
    <t>Cerâmica 10 x 10 cm, Tecnogres, linha Brilhante, ref. BR10070 ou similar</t>
  </si>
  <si>
    <t xml:space="preserve"> 7071 </t>
  </si>
  <si>
    <t>8,17</t>
  </si>
  <si>
    <t>20,44</t>
  </si>
  <si>
    <t>Pedreiro (horista)</t>
  </si>
  <si>
    <t xml:space="preserve"> 00004750/SINAPI </t>
  </si>
  <si>
    <t>Detalhamento de Cálculo ORSE</t>
  </si>
  <si>
    <t>4,95</t>
  </si>
  <si>
    <t>1,49</t>
  </si>
  <si>
    <t>3,73</t>
  </si>
  <si>
    <t>Provisórios</t>
  </si>
  <si>
    <t>Encargos Complementares - Pedreiro</t>
  </si>
  <si>
    <t xml:space="preserve"> 10550 </t>
  </si>
  <si>
    <t>1,31</t>
  </si>
  <si>
    <t>3,86</t>
  </si>
  <si>
    <t>Encargos Complementares - Servente</t>
  </si>
  <si>
    <t xml:space="preserve"> 10549 </t>
  </si>
  <si>
    <t>2,50</t>
  </si>
  <si>
    <t>Argamassa industrializada AC-III, Votomassa ou similar</t>
  </si>
  <si>
    <t xml:space="preserve"> 4303 </t>
  </si>
  <si>
    <t>Azulejos e Cerâmicas</t>
  </si>
  <si>
    <t>32,05</t>
  </si>
  <si>
    <t>ESPACADOR / DISTANCIADOR CIRCULAR COM ENTRADA LATERAL, EM PLASTICO, PARA VERGALHAO *4,2 A 12,5* MM, COBRIMENTO 20 MM</t>
  </si>
  <si>
    <t xml:space="preserve"> 00039017 </t>
  </si>
  <si>
    <t>Armação para Estruturas de Concreto Armado</t>
  </si>
  <si>
    <t>CORTE E DOBRA DE AÇO CA-50, DIÂMETRO DE 8,0 MM. AF_06/2022</t>
  </si>
  <si>
    <t xml:space="preserve"> 92802 </t>
  </si>
  <si>
    <t>Fôrmas para Estruturas de Concreto Armado</t>
  </si>
  <si>
    <t>FABRICAÇÃO DE FÔRMA PARA VIGAS, COM MADEIRA SERRADA, E = 25 MM. AF_09/2020</t>
  </si>
  <si>
    <t xml:space="preserve"> 92270 </t>
  </si>
  <si>
    <t>Vergas, contravergas e fixação de alvenaria</t>
  </si>
  <si>
    <t>TELA DE ACO SOLDADA GALVANIZADA/ZINCADA PARA ALVENARIA, FIO D = *1,24 MM, MALHA 25 X 25 MM</t>
  </si>
  <si>
    <t xml:space="preserve"> 00037411 </t>
  </si>
  <si>
    <t>ARGAMASSA TRAÇO 1:2:8 (EM VOLUME DE CIMENTO, CAL E AREIA MÉDIA ÚMIDA) PARA EMBOÇO/MASSA ÚNICA/ASSENTAMENTO DE ALVENARIA DE VEDAÇÃO, PREPARO MECÂNICO COM BETONEIRA 400 L. AF_08/2019</t>
  </si>
  <si>
    <t xml:space="preserve"> 87292 </t>
  </si>
  <si>
    <t>Massa Única Externa</t>
  </si>
  <si>
    <t>ARGAMASSA TRAÇO 1:3 (EM VOLUME DE CIMENTO E AREIA GROSSA ÚMIDA) PARA CHAPISCO CONVENCIONAL, PREPARO MANUAL. AF_08/2019</t>
  </si>
  <si>
    <t xml:space="preserve"> 87377 </t>
  </si>
  <si>
    <t>Chapisco</t>
  </si>
  <si>
    <t>61,78</t>
  </si>
  <si>
    <t>TELA DE ACO SOLDADA GALVANIZADA/ZINCADA PARA ALVENARIA, FIO D = *1,20 A 1,70* MM, MALHA 15 X 15 MM, (C X L) *50 X 7,5* CM</t>
  </si>
  <si>
    <t xml:space="preserve"> 00034557 </t>
  </si>
  <si>
    <t>BLOCO CERAMICO / TIJOLO VAZADO PARA ALVENARIA DE VEDACAO, 6 FUROS NA HORIZONTAL DE 9 X 19 X 39 CM (L X A X C)</t>
  </si>
  <si>
    <t xml:space="preserve"> 00044457 </t>
  </si>
  <si>
    <t>CENTO</t>
  </si>
  <si>
    <t>PINO DE ACO COM FURO, HASTE = 27 MM (ACAO DIRETA)</t>
  </si>
  <si>
    <t xml:space="preserve"> 00037395 </t>
  </si>
  <si>
    <t>Alvenaria de Vedação</t>
  </si>
  <si>
    <t>14,83</t>
  </si>
  <si>
    <t>PEDRA BRITADA N. 1 (9,5 A 19 MM) POSTO PEDREIRA/FORNECEDOR, SEM FRETE</t>
  </si>
  <si>
    <t xml:space="preserve"> 00004721 </t>
  </si>
  <si>
    <t>AREIA MEDIA - POSTO JAZIDA/FORNECEDOR (RETIRADO NA JAZIDA, SEM TRANSPORTE)</t>
  </si>
  <si>
    <t xml:space="preserve"> 00000370 </t>
  </si>
  <si>
    <t>CIMENTO PORTLAND COMPOSTO CP II-32</t>
  </si>
  <si>
    <t xml:space="preserve"> 00001379 </t>
  </si>
  <si>
    <t>OPERADOR DE BETONEIRA ESTACIONÁRIA/MISTURADOR COM ENCARGOS COMPLEMENTARES</t>
  </si>
  <si>
    <t xml:space="preserve"> 88377 </t>
  </si>
  <si>
    <t>BETONEIRA CAPACIDADE NOMINAL DE 600 L, CAPACIDADE DE MISTURA 360 L, MOTOR ELÉTRICO TRIFÁSICO POTÊNCIA DE 4 CV, SEM CARREGADOR - CHP DIURNO. AF_05/2023</t>
  </si>
  <si>
    <t xml:space="preserve"> 89225 </t>
  </si>
  <si>
    <t>BETONEIRA CAPACIDADE NOMINAL DE 600 L, CAPACIDADE DE MISTURA 360 L, MOTOR ELÉTRICO TRIFÁSICO POTÊNCIA DE 4 CV, SEM CARREGADOR - CHI DIURNO. AF_05/2023</t>
  </si>
  <si>
    <t xml:space="preserve"> 89226 </t>
  </si>
  <si>
    <t>1.165,60</t>
  </si>
  <si>
    <t>ARAME RECOZIDO 16 BWG, D = 1,65 MM (0,016 KG/M) OU 18 BWG, D = 1,25 MM (0,01 KG/M)</t>
  </si>
  <si>
    <t xml:space="preserve"> 00043132 </t>
  </si>
  <si>
    <t>CORTE E DOBRA DE AÇO CA-50, DIÂMETRO DE 10,0 MM. AF_06/2022</t>
  </si>
  <si>
    <t xml:space="preserve"> 92803 </t>
  </si>
  <si>
    <t>ARMADOR COM ENCARGOS COMPLEMENTARES</t>
  </si>
  <si>
    <t xml:space="preserve"> 88245 </t>
  </si>
  <si>
    <t>AJUDANTE DE ARMADOR COM ENCARGOS COMPLEMENTARES</t>
  </si>
  <si>
    <t xml:space="preserve"> 88238 </t>
  </si>
  <si>
    <t>Fundações Rasas (Blocos, Sapatas, Vigas Baldrame)</t>
  </si>
  <si>
    <t>27,15</t>
  </si>
  <si>
    <t>318,10</t>
  </si>
  <si>
    <t>TINTA LATEX ACRILICA PREMIUM, COR BRANCO FOSCO</t>
  </si>
  <si>
    <t xml:space="preserve"> 00007356 </t>
  </si>
  <si>
    <t>Pintura Interna</t>
  </si>
  <si>
    <t>69,46</t>
  </si>
  <si>
    <t>PÁ CARREGADEIRA SOBRE RODAS, POTÊNCIA LÍQUIDA 128 HP, CAPACIDADE DA CAÇAMBA 1,7 A 2,8 M3, PESO OPERACIONAL 11632 KG - CHP DIURNO. AF_06/2014</t>
  </si>
  <si>
    <t xml:space="preserve"> 5940 </t>
  </si>
  <si>
    <t>PÁ CARREGADEIRA SOBRE RODAS, POTÊNCIA LÍQUIDA 128 HP, CAPACIDADE DA CAÇAMBA 1,7 A 2,8 M3, PESO OPERACIONAL 11632 KG - CHI DIURNO. AF_06/2014</t>
  </si>
  <si>
    <t xml:space="preserve"> 5942 </t>
  </si>
  <si>
    <t>CAMINHÃO BASCULANTE 14 M3, COM CAVALO MECÂNICO DE CAPACIDADE MÁXIMA DE TRAÇÃO COMBINADO DE 36000 KG, POTÊNCIA 286 CV, INCLUSIVE SEMIREBOQUE COM CAÇAMBA METÁLICA - CHP DIURNO. AF_12/2014</t>
  </si>
  <si>
    <t xml:space="preserve"> 89876 </t>
  </si>
  <si>
    <t>CAMINHÃO BASCULANTE 14 M3, COM CAVALO MECÂNICO DE CAPACIDADE MÁXIMA DE TRAÇÃO COMBINADO DE 36000 KG, POTÊNCIA 286 CV, INCLUSIVE SEMIREBOQUE COM CAÇAMBA METÁLICA - CHI DIURNO. AF_12/2014</t>
  </si>
  <si>
    <t xml:space="preserve"> 89877 </t>
  </si>
  <si>
    <t>Transporte, Carga e Descarga de Materiais</t>
  </si>
  <si>
    <t>694,60</t>
  </si>
  <si>
    <t>CAMINHÃO BASCULANTE 10 M3, TRUCADO CABINE SIMPLES, PESO BRUTO TOTAL 23.000 KG, CARGA ÚTIL MÁXIMA 15.935 KG, DISTÂNCIA ENTRE EIXOS 4,80 M, POTÊNCIA 230 CV INCLUSIVE CAÇAMBA METÁLICA - CHP DIURNO. AF_06/2014</t>
  </si>
  <si>
    <t xml:space="preserve"> 91386 </t>
  </si>
  <si>
    <t>CAMINHÃO BASCULANTE 10 M3, TRUCADO CABINE SIMPLES, PESO BRUTO TOTAL 23.000 KG, CARGA ÚTIL MÁXIMA 15.935 KG, DISTÂNCIA ENTRE EIXOS 4,80 M, POTÊNCIA 230 CV INCLUSIVE CAÇAMBA METÁLICA - CHI DIURNO. AF_06/2014</t>
  </si>
  <si>
    <t xml:space="preserve"> 91387 </t>
  </si>
  <si>
    <t>SERP - SERVIÇOS PRELIMINARES</t>
  </si>
  <si>
    <t>159,05</t>
  </si>
  <si>
    <t>T</t>
  </si>
  <si>
    <t>PEDRA BRITADA 1 E 2 (MEDIA), PARA REGIAO  METROPOLITANA DO RIO DE JANEIRO</t>
  </si>
  <si>
    <t xml:space="preserve"> 14543 </t>
  </si>
  <si>
    <t>AREIA LAVADA, GROSSA, PARA REGIAO METROP OLITANA DO RIO DE JANEIRO</t>
  </si>
  <si>
    <t xml:space="preserve"> 00001 </t>
  </si>
  <si>
    <t>MAO-DE-OBRA DE SERVENTE DA CONSTRUCAO CI VIL, INCLUSIVE ENCARGOS SOCIAIS</t>
  </si>
  <si>
    <t xml:space="preserve"> 01999 </t>
  </si>
  <si>
    <t>MURO DE CONCRETO PRE-MOLDADO, ALTURA DE 1,80M, COM ESPESSURA DE 3 A 4CM, INCLUSI VE COLUNAS</t>
  </si>
  <si>
    <t xml:space="preserve"> 00421 </t>
  </si>
  <si>
    <t>CIMENTO PORTLAND COMPOSTO CP II-32, EM S ACO DE 50KG, CONFORME ABNT NBR 16697</t>
  </si>
  <si>
    <t xml:space="preserve"> 00149 </t>
  </si>
  <si>
    <t>ENCARREGADO GERAL DE OBRAS COM ENCARGOS COMPLEMENTARES</t>
  </si>
  <si>
    <t xml:space="preserve"> 93572 </t>
  </si>
  <si>
    <t>SERT - SERVIÇOS TÉCNICOS</t>
  </si>
  <si>
    <t>Taxas</t>
  </si>
  <si>
    <t>TAXA DE ANATOÇÃO DE RESPONSABILIDADE TÉCNICA</t>
  </si>
  <si>
    <t xml:space="preserve"> 001/2021 </t>
  </si>
  <si>
    <t>CANT - CANTEIRO DE OBRAS</t>
  </si>
  <si>
    <t>2,00</t>
  </si>
  <si>
    <t>VEICULOS</t>
  </si>
  <si>
    <t>LOCAÇÃO VEICULO TIPO PICAPE LEVE C/ SEGURO SEM COMBUSTÍVEL</t>
  </si>
  <si>
    <t>SUDECAP</t>
  </si>
  <si>
    <t xml:space="preserve"> 45.01.03 </t>
  </si>
  <si>
    <t>CONSUMOS</t>
  </si>
  <si>
    <t>TRANSPORTE-VEICULO LEVE-REEMBOLSO COMBUSTIVEL-GASOLINA</t>
  </si>
  <si>
    <t xml:space="preserve"> 014036 </t>
  </si>
  <si>
    <t>ALUGUEL MENSAL 4 SAPATAS PARA ANDAIME TUBULAR</t>
  </si>
  <si>
    <t xml:space="preserve"> 021259 </t>
  </si>
  <si>
    <t>ALUGUEL ANDAIME TUBULAR 2 QUADROS DIAGONAIS DE 2,0m</t>
  </si>
  <si>
    <t xml:space="preserve"> 021258 </t>
  </si>
  <si>
    <t>M2/MES</t>
  </si>
  <si>
    <t>ANDAIME DIAGONAL TUBULAR 2 QUADROS 1,50m x 1,50m</t>
  </si>
  <si>
    <t xml:space="preserve"> 021257 </t>
  </si>
  <si>
    <t>TRANSPORTES E CARRETOS</t>
  </si>
  <si>
    <t>Equipamento</t>
  </si>
  <si>
    <t>LOCACAO DE CONTAINER 2,30 X 6,00 M, ALT. 2,50 M, PARA ESCRITORIO, SEM DIVISORIAS INTERNAS E SEM SANITARIO (NAO INCLUI MOBILIZACAO/DESMOBILIZACAO)</t>
  </si>
  <si>
    <t xml:space="preserve"> 00010776 </t>
  </si>
  <si>
    <t>(G)Total:</t>
  </si>
  <si>
    <t>2,63</t>
  </si>
  <si>
    <t>52,52</t>
  </si>
  <si>
    <t>BANCO DE MADEIRA EM TÁBUA, MEDINDO (105X30X35)CM, PARA VESTIÁRIO/REFEITÓRIO DE OBRA (FORNECIMENTO/FABRICAÇÃO)</t>
  </si>
  <si>
    <t xml:space="preserve"> ED-14454 </t>
  </si>
  <si>
    <t>4,06</t>
  </si>
  <si>
    <t>162,47</t>
  </si>
  <si>
    <t>MESA DE MADEIRA EM TÁBUA, MEDINDO (130X60X80)CM, PARA REFEITÓRIO DE OBRA (FABRICAÇÃO)</t>
  </si>
  <si>
    <t xml:space="preserve"> ED-16370 </t>
  </si>
  <si>
    <t>Custo Horário</t>
  </si>
  <si>
    <t>Preço Unitário</t>
  </si>
  <si>
    <t>Unidade</t>
  </si>
  <si>
    <t>Quantidade</t>
  </si>
  <si>
    <t>G</t>
  </si>
  <si>
    <t>(F)Total:</t>
  </si>
  <si>
    <t>900,00</t>
  </si>
  <si>
    <t>LOCAÇÃO DE CONTAINER COM ISOLAMENTO TÉRMICO (APLICAÇÃO: REFEITÓRIO|ESQUADRIAS: 2|SUPORTE AR CONDICIONADO: 1|AR CONDIONADO: NÃO INCLUSO|LÂMPADAS: NÃO INCLUSO|INSTALAÇÃO ELÉTRICA INTERNA: INCLUSA|MOBILIZAÇÃO: NÃO INCLUSO|COMPRIMENTO*: 600CM|LARGURA*: 230CM|ALTURA EXTERNA*: 285CM|ALTURA ÚTIL INTERNA*: 250CM)*VALORES REFERENCIAIS APROXIMADOS</t>
  </si>
  <si>
    <t xml:space="preserve"> MATED-11193 </t>
  </si>
  <si>
    <t>0,12</t>
  </si>
  <si>
    <t>10,40</t>
  </si>
  <si>
    <t>LÂMPADA (TIPO: LED|FORMATO: TUBULAR|COMPRIMENTO: 120CM|DIÂMETRO: T8[Ø26MM]|POTÊNCIA: 18-20W|LÚMENS: 1850LM|COR DA LUZ: BRANCA-6500K|SOQUETE-BASE: G13|TENSÃO: 110|220V)</t>
  </si>
  <si>
    <t xml:space="preserve"> MATED-9873 </t>
  </si>
  <si>
    <t>18,92</t>
  </si>
  <si>
    <t>1.135,25</t>
  </si>
  <si>
    <t>AQUECEDOR DE MARMITA (MATERIAL: AÇO INOX|TENSÃO: 127V-220V|NÚMERO DE MARMITAS: 25|CONSUMO: 2KW|COMPRIMENTO*: 60CM|LARGURA*: 90CM|ALTURA*: 85CM)*VALORES REFERENCIAIS APROXIMADOS</t>
  </si>
  <si>
    <t xml:space="preserve"> MATED-11160 </t>
  </si>
  <si>
    <t>Materiais</t>
  </si>
  <si>
    <t>F</t>
  </si>
  <si>
    <t>(E) Custo Unitário da Execução [(A) + (B) + (C)] / (D)</t>
  </si>
  <si>
    <t>(D) Produção de Equipe</t>
  </si>
  <si>
    <t>Custo Horário da Execução (A) + (B) + (C)</t>
  </si>
  <si>
    <t>ED-</t>
  </si>
  <si>
    <t>LAVATORIO DE LOUCA BRANCA, SUSPENSO (SEM COLUNA), DIMENSOES *40 X 30* CM</t>
  </si>
  <si>
    <t xml:space="preserve"> 00010425 </t>
  </si>
  <si>
    <t>LOCACAO DE CONTAINER 2,30 X 6,00 M, ALT. 2,50 M, PARA SANITARIO, COM 4 BACIAS, 8 CHUVEIROS,1 LAVATORIO E 1 MICTORIO (NAO INCLUI MOBILIZACAO/DESMOBILIZACAO)</t>
  </si>
  <si>
    <t xml:space="preserve"> 00010778 </t>
  </si>
  <si>
    <t>MICTORIO INDIVIDUAL, SIFONADO, DE LOUCA BRANCA, SEM COMPLEMENTOS</t>
  </si>
  <si>
    <t xml:space="preserve"> 00010432 </t>
  </si>
  <si>
    <t>BACIA SANITARIA (VASO) CONVENCIONAL, DE LOUCA BRANCA, SIFAO APARENTE, SAIDA VERTICAL (SEM ASSENTO)</t>
  </si>
  <si>
    <t xml:space="preserve"> 00010420 </t>
  </si>
  <si>
    <t>800,00</t>
  </si>
  <si>
    <t>Aluguel de container - Almoxarifado sem banheiro - 6,00 x 2,40m</t>
  </si>
  <si>
    <t xml:space="preserve"> 4299 </t>
  </si>
  <si>
    <t>Mobilização / Instalações Provisórias / Desmobilização</t>
  </si>
  <si>
    <t>Planilha Orçamentária Analítica</t>
  </si>
  <si>
    <t>100,00</t>
  </si>
  <si>
    <t>2,0</t>
  </si>
  <si>
    <t>1,0</t>
  </si>
  <si>
    <t>5,21</t>
  </si>
  <si>
    <t>4,0</t>
  </si>
  <si>
    <t>73,34</t>
  </si>
  <si>
    <t>3,0</t>
  </si>
  <si>
    <t>99,97</t>
  </si>
  <si>
    <t>10,0</t>
  </si>
  <si>
    <t>99,88</t>
  </si>
  <si>
    <t>32,15</t>
  </si>
  <si>
    <t>0,81</t>
  </si>
  <si>
    <t>99,78</t>
  </si>
  <si>
    <t>0,66</t>
  </si>
  <si>
    <t>99,68</t>
  </si>
  <si>
    <t>99,56</t>
  </si>
  <si>
    <t>1.000,00</t>
  </si>
  <si>
    <t>99,43</t>
  </si>
  <si>
    <t>99,20</t>
  </si>
  <si>
    <t>98,95</t>
  </si>
  <si>
    <t>98,54</t>
  </si>
  <si>
    <t>97,97</t>
  </si>
  <si>
    <t>2,37</t>
  </si>
  <si>
    <t>0,03</t>
  </si>
  <si>
    <t>91,17</t>
  </si>
  <si>
    <t>0,10</t>
  </si>
  <si>
    <t>0,13</t>
  </si>
  <si>
    <t>0,23</t>
  </si>
  <si>
    <t>0,24</t>
  </si>
  <si>
    <t>20,0</t>
  </si>
  <si>
    <t>0,42</t>
  </si>
  <si>
    <t>0,56</t>
  </si>
  <si>
    <t>0,73</t>
  </si>
  <si>
    <t>86,15</t>
  </si>
  <si>
    <t>1,37</t>
  </si>
  <si>
    <t>25,0</t>
  </si>
  <si>
    <t>Peso Acumulado (%)</t>
  </si>
  <si>
    <t>Valor  Unit</t>
  </si>
  <si>
    <t>Curva ABC de Serviços</t>
  </si>
  <si>
    <r>
      <rPr>
        <b/>
        <sz val="10"/>
        <color indexed="8"/>
        <rFont val="Arial"/>
        <family val="2"/>
      </rPr>
      <t>TOTAL (A+B+C+D)</t>
    </r>
    <r>
      <rPr>
        <sz val="10"/>
        <rFont val="Arial"/>
        <family val="2"/>
      </rPr>
      <t xml:space="preserve"> </t>
    </r>
  </si>
  <si>
    <r>
      <rPr>
        <b/>
        <sz val="10"/>
        <color indexed="8"/>
        <rFont val="Arial"/>
        <family val="2"/>
      </rPr>
      <t xml:space="preserve">TOTAL GRUPO D </t>
    </r>
    <r>
      <rPr>
        <sz val="10"/>
        <rFont val="Arial"/>
        <family val="2"/>
      </rPr>
      <t xml:space="preserve"> </t>
    </r>
  </si>
  <si>
    <t>D</t>
  </si>
  <si>
    <t>Reincidência de Grupo A sobre Aviso Prévio Trabalhado e Reincidência do FGTS sobre Aviso Prévio Indenizado</t>
  </si>
  <si>
    <t>D2</t>
  </si>
  <si>
    <r>
      <rPr>
        <sz val="10"/>
        <color indexed="8"/>
        <rFont val="Arial"/>
        <family val="2"/>
      </rPr>
      <t xml:space="preserve">Reincidência do Grupo A sobre B </t>
    </r>
    <r>
      <rPr>
        <sz val="10"/>
        <rFont val="Arial"/>
        <family val="2"/>
      </rPr>
      <t xml:space="preserve"> </t>
    </r>
  </si>
  <si>
    <t xml:space="preserve">D1 </t>
  </si>
  <si>
    <t xml:space="preserve"> </t>
  </si>
  <si>
    <r>
      <rPr>
        <b/>
        <sz val="10"/>
        <color indexed="8"/>
        <rFont val="Arial"/>
        <family val="2"/>
      </rPr>
      <t xml:space="preserve">GRUPO D </t>
    </r>
    <r>
      <rPr>
        <sz val="10"/>
        <rFont val="Arial"/>
        <family val="2"/>
      </rPr>
      <t xml:space="preserve"> </t>
    </r>
  </si>
  <si>
    <r>
      <rPr>
        <b/>
        <sz val="10"/>
        <color indexed="8"/>
        <rFont val="Arial"/>
        <family val="2"/>
      </rPr>
      <t xml:space="preserve">TOTAL GRUPO C </t>
    </r>
    <r>
      <rPr>
        <sz val="10"/>
        <rFont val="Arial"/>
        <family val="2"/>
      </rPr>
      <t xml:space="preserve"> </t>
    </r>
  </si>
  <si>
    <t>C</t>
  </si>
  <si>
    <r>
      <rPr>
        <sz val="10"/>
        <color indexed="8"/>
        <rFont val="Arial"/>
        <family val="2"/>
      </rPr>
      <t xml:space="preserve">Indenização Adicional </t>
    </r>
    <r>
      <rPr>
        <sz val="10"/>
        <rFont val="Arial"/>
        <family val="2"/>
      </rPr>
      <t xml:space="preserve"> </t>
    </r>
  </si>
  <si>
    <t>C5</t>
  </si>
  <si>
    <r>
      <rPr>
        <sz val="10"/>
        <color indexed="8"/>
        <rFont val="Arial"/>
        <family val="2"/>
      </rPr>
      <t xml:space="preserve">Depósito de Rescisão Contrato Trabalho sem Justo Causa </t>
    </r>
    <r>
      <rPr>
        <sz val="10"/>
        <rFont val="Arial"/>
        <family val="2"/>
      </rPr>
      <t xml:space="preserve"> </t>
    </r>
  </si>
  <si>
    <t>C4</t>
  </si>
  <si>
    <t>Férias Indenizadas</t>
  </si>
  <si>
    <t>C3</t>
  </si>
  <si>
    <r>
      <rPr>
        <sz val="10"/>
        <color indexed="8"/>
        <rFont val="Arial"/>
        <family val="2"/>
      </rPr>
      <t xml:space="preserve">Aviso Prévio Trabalhado </t>
    </r>
    <r>
      <rPr>
        <sz val="10"/>
        <rFont val="Arial"/>
        <family val="2"/>
      </rPr>
      <t xml:space="preserve"> </t>
    </r>
  </si>
  <si>
    <t>C2</t>
  </si>
  <si>
    <r>
      <rPr>
        <sz val="10"/>
        <color indexed="8"/>
        <rFont val="Arial"/>
        <family val="2"/>
      </rPr>
      <t xml:space="preserve">Aviso Prévio Indenizado </t>
    </r>
    <r>
      <rPr>
        <sz val="10"/>
        <rFont val="Arial"/>
        <family val="2"/>
      </rPr>
      <t xml:space="preserve"> </t>
    </r>
  </si>
  <si>
    <t>C1</t>
  </si>
  <si>
    <r>
      <rPr>
        <b/>
        <sz val="10"/>
        <color indexed="8"/>
        <rFont val="Arial"/>
        <family val="2"/>
      </rPr>
      <t xml:space="preserve">GRUPO C </t>
    </r>
    <r>
      <rPr>
        <sz val="10"/>
        <rFont val="Arial"/>
        <family val="2"/>
      </rPr>
      <t xml:space="preserve"> </t>
    </r>
  </si>
  <si>
    <r>
      <rPr>
        <b/>
        <sz val="10"/>
        <color indexed="8"/>
        <rFont val="Arial"/>
        <family val="2"/>
      </rPr>
      <t xml:space="preserve">TOTAL GRUPO B </t>
    </r>
    <r>
      <rPr>
        <sz val="10"/>
        <rFont val="Arial"/>
        <family val="2"/>
      </rPr>
      <t xml:space="preserve"> </t>
    </r>
  </si>
  <si>
    <t>B</t>
  </si>
  <si>
    <t>Salario Maternidade</t>
  </si>
  <si>
    <t>B10</t>
  </si>
  <si>
    <t>Férias Gozadas</t>
  </si>
  <si>
    <t>B9</t>
  </si>
  <si>
    <r>
      <rPr>
        <sz val="10"/>
        <color indexed="8"/>
        <rFont val="Arial"/>
        <family val="2"/>
      </rPr>
      <t xml:space="preserve">Auxilio acidente de Trabalho </t>
    </r>
    <r>
      <rPr>
        <sz val="10"/>
        <rFont val="Arial"/>
        <family val="2"/>
      </rPr>
      <t xml:space="preserve"> </t>
    </r>
  </si>
  <si>
    <t>B8</t>
  </si>
  <si>
    <t>Dias de chuva</t>
  </si>
  <si>
    <t>B7</t>
  </si>
  <si>
    <r>
      <rPr>
        <sz val="10"/>
        <color indexed="8"/>
        <rFont val="Arial"/>
        <family val="2"/>
      </rPr>
      <t xml:space="preserve">Faltas Justificadas </t>
    </r>
    <r>
      <rPr>
        <sz val="10"/>
        <rFont val="Arial"/>
        <family val="2"/>
      </rPr>
      <t xml:space="preserve"> </t>
    </r>
  </si>
  <si>
    <t>B6</t>
  </si>
  <si>
    <r>
      <rPr>
        <sz val="10"/>
        <color indexed="8"/>
        <rFont val="Arial"/>
        <family val="2"/>
      </rPr>
      <t xml:space="preserve">Licença Paternidade </t>
    </r>
    <r>
      <rPr>
        <sz val="10"/>
        <rFont val="Arial"/>
        <family val="2"/>
      </rPr>
      <t xml:space="preserve"> </t>
    </r>
  </si>
  <si>
    <t>B5</t>
  </si>
  <si>
    <r>
      <rPr>
        <sz val="10"/>
        <color indexed="8"/>
        <rFont val="Arial"/>
        <family val="2"/>
      </rPr>
      <t xml:space="preserve">13º Salário </t>
    </r>
    <r>
      <rPr>
        <sz val="10"/>
        <rFont val="Arial"/>
        <family val="2"/>
      </rPr>
      <t xml:space="preserve"> </t>
    </r>
  </si>
  <si>
    <t>B4</t>
  </si>
  <si>
    <r>
      <rPr>
        <sz val="10"/>
        <color indexed="8"/>
        <rFont val="Arial"/>
        <family val="2"/>
      </rPr>
      <t xml:space="preserve">Auxilio Enfermidade </t>
    </r>
    <r>
      <rPr>
        <sz val="10"/>
        <rFont val="Arial"/>
        <family val="2"/>
      </rPr>
      <t xml:space="preserve"> </t>
    </r>
  </si>
  <si>
    <t>B3</t>
  </si>
  <si>
    <t xml:space="preserve">Feriados </t>
  </si>
  <si>
    <t>B2</t>
  </si>
  <si>
    <r>
      <rPr>
        <sz val="10"/>
        <color indexed="8"/>
        <rFont val="Arial"/>
        <family val="2"/>
      </rPr>
      <t xml:space="preserve">Repouso Remunerado </t>
    </r>
    <r>
      <rPr>
        <sz val="10"/>
        <rFont val="Arial"/>
        <family val="2"/>
      </rPr>
      <t xml:space="preserve"> </t>
    </r>
  </si>
  <si>
    <t>B1</t>
  </si>
  <si>
    <r>
      <rPr>
        <b/>
        <sz val="10"/>
        <color indexed="8"/>
        <rFont val="Arial"/>
        <family val="2"/>
      </rPr>
      <t xml:space="preserve">GRUPO B </t>
    </r>
    <r>
      <rPr>
        <sz val="10"/>
        <rFont val="Arial"/>
        <family val="2"/>
      </rPr>
      <t xml:space="preserve"> </t>
    </r>
  </si>
  <si>
    <r>
      <rPr>
        <b/>
        <sz val="10"/>
        <color indexed="8"/>
        <rFont val="Arial"/>
        <family val="2"/>
      </rPr>
      <t xml:space="preserve">TOTAL DO GRUPO A </t>
    </r>
    <r>
      <rPr>
        <sz val="10"/>
        <rFont val="Arial"/>
        <family val="2"/>
      </rPr>
      <t xml:space="preserve"> </t>
    </r>
  </si>
  <si>
    <t>A</t>
  </si>
  <si>
    <t>SECONCI</t>
  </si>
  <si>
    <t>A9</t>
  </si>
  <si>
    <t>FGTS</t>
  </si>
  <si>
    <t>A8</t>
  </si>
  <si>
    <t>Seguro Contra Acidente de Trabalho</t>
  </si>
  <si>
    <t>A7</t>
  </si>
  <si>
    <t>Sálario Educação</t>
  </si>
  <si>
    <t>A6</t>
  </si>
  <si>
    <t>SEBRAE</t>
  </si>
  <si>
    <t>A5</t>
  </si>
  <si>
    <t>INCRA</t>
  </si>
  <si>
    <t>A4</t>
  </si>
  <si>
    <t>SENAI</t>
  </si>
  <si>
    <t>A3</t>
  </si>
  <si>
    <t>SESI</t>
  </si>
  <si>
    <t>A2</t>
  </si>
  <si>
    <r>
      <rPr>
        <sz val="10"/>
        <color indexed="8"/>
        <rFont val="Arial"/>
        <family val="2"/>
      </rPr>
      <t xml:space="preserve">INSS </t>
    </r>
    <r>
      <rPr>
        <sz val="10"/>
        <rFont val="Arial"/>
        <family val="2"/>
      </rPr>
      <t xml:space="preserve"> </t>
    </r>
  </si>
  <si>
    <t>A1</t>
  </si>
  <si>
    <r>
      <rPr>
        <b/>
        <sz val="10"/>
        <color indexed="8"/>
        <rFont val="Arial"/>
        <family val="2"/>
      </rPr>
      <t>GRUPO A</t>
    </r>
    <r>
      <rPr>
        <sz val="10"/>
        <rFont val="Arial"/>
        <family val="2"/>
      </rPr>
      <t xml:space="preserve"> </t>
    </r>
  </si>
  <si>
    <t>MENSALISTA (%)</t>
  </si>
  <si>
    <t>HORISTA (%)</t>
  </si>
  <si>
    <t>COMPOSIÇÃO DOS ENCARGOS SOCIAIS</t>
  </si>
  <si>
    <t xml:space="preserve">B.D.I.PADRÃO =25,00%                  </t>
  </si>
  <si>
    <t>MENSALISTA=46,10%</t>
  </si>
  <si>
    <t>HORISTA=82,97%</t>
  </si>
  <si>
    <t>ENCARGOS SOCIAIS DESONERADOS</t>
  </si>
  <si>
    <t>MENSALISTA=39,20%</t>
  </si>
  <si>
    <t>HORISTA=74,36%</t>
  </si>
  <si>
    <t xml:space="preserve">ENCARGOS SOCIAIS DESONERADOS - OPTANTE PELO SIMPLES </t>
  </si>
  <si>
    <t>Bonificação Sobre Despesas indiretas (B.D.I) =</t>
  </si>
  <si>
    <t>Fórmula Para Cálculo do B.D.I</t>
  </si>
  <si>
    <t>Total do Grupo C =</t>
  </si>
  <si>
    <t>CPRB</t>
  </si>
  <si>
    <t>ISS</t>
  </si>
  <si>
    <t>COFINS</t>
  </si>
  <si>
    <t>PIS / PASEP</t>
  </si>
  <si>
    <t>I</t>
  </si>
  <si>
    <t>Impostos</t>
  </si>
  <si>
    <t>Total do Grupo B =</t>
  </si>
  <si>
    <t>LUCRO</t>
  </si>
  <si>
    <t>Benefício</t>
  </si>
  <si>
    <t>Total do Grupo A =</t>
  </si>
  <si>
    <t>Administração Central</t>
  </si>
  <si>
    <t>AC</t>
  </si>
  <si>
    <t>Despesas Financeiras</t>
  </si>
  <si>
    <t>DF</t>
  </si>
  <si>
    <t>Riscos e Imprevistos</t>
  </si>
  <si>
    <t>R</t>
  </si>
  <si>
    <t>Seguro e Garantia</t>
  </si>
  <si>
    <t>S+G</t>
  </si>
  <si>
    <t xml:space="preserve"> Despesas Indiretas</t>
  </si>
  <si>
    <t>PERC.     (%)</t>
  </si>
  <si>
    <t xml:space="preserve">DISCRIMINAÇÃO </t>
  </si>
  <si>
    <t>ITEM</t>
  </si>
  <si>
    <t>BDI - OBRA</t>
  </si>
  <si>
    <t>COMPOSIÇÃO DO BDI</t>
  </si>
  <si>
    <t>1 - Prever claúsula contratual de reequilíbrio econômico-financeiro.</t>
  </si>
  <si>
    <t>Administração</t>
  </si>
  <si>
    <t>Risco de variações nos tributos com incidência sobre os materiais. (Ex: ICMS)</t>
  </si>
  <si>
    <t>Alíquotas sobre materiais</t>
  </si>
  <si>
    <t>5.3.4</t>
  </si>
  <si>
    <t>Risco de variações nos tributos com incidência sobre o lucro (IRPJ, CSLL, etc.).</t>
  </si>
  <si>
    <t>Alíquotas sobre lucro comercial</t>
  </si>
  <si>
    <t>5.3.3</t>
  </si>
  <si>
    <t>Risco de variações nos tributos com incidência sobre o faturamento bruto ou parcela fixa dele (PIS, COFINS, ISS, CPRB, etc.).</t>
  </si>
  <si>
    <t>Alíquotas sobre faturamento</t>
  </si>
  <si>
    <t>5.3.2</t>
  </si>
  <si>
    <t>Risco de variações em encargos e tributos incidentes sobre a  folha de pagamentos (INSS, FGTS e outros Encargos Sociais).</t>
  </si>
  <si>
    <t>Alíquotas trabalhistas</t>
  </si>
  <si>
    <t>5.3.1</t>
  </si>
  <si>
    <t>Alterações tributárias</t>
  </si>
  <si>
    <t>1 - Prever claúsula contratual de reequilíbrio econômico-financeiro, que requeira a comprovação de tais variações através de notas fiscais de compra de materias efetivamente aplicados na obra em execução, para que seja feita uma análise que englobe o contrato como um todo, devendo ser atestada uma variação de preços muito acima do previsto pelos órgãos de regulação financeira nacionais.</t>
  </si>
  <si>
    <t>Risco de variação abrupta e imprevista de preços em decorrência de desabastecimento ou existência de empreendimentos de grande vulto que desvirtuem os preços locais.</t>
  </si>
  <si>
    <t>Choque de mercado</t>
  </si>
  <si>
    <t>5.2.2</t>
  </si>
  <si>
    <t>Risco de variação abrupta e imprevisível na taxa de inflação.</t>
  </si>
  <si>
    <t>Inflação</t>
  </si>
  <si>
    <t>5.2.1</t>
  </si>
  <si>
    <t>Choque externo de mercado</t>
  </si>
  <si>
    <t>1 - O Cronograma da obra e o plano de ataque deverão considerar os cenários de ocorrência de período de chuva prolongado, devendo ser traçado um plano de ação que antecipe as contingências necessárias em casos de atrasos provocados por paralizações em dias de chuva;
2 - O Cronograma e o Plano de Ataque deverão ainda programar a execução de atividades sensíveis a impactos severos ou a riscos de acidentes, para períodos com menores probabilidades de ocorrência de chuvas torrenciais, conforme dados pluviométricos da região.</t>
  </si>
  <si>
    <t>Risco de prolongamento do período de chuvas torrenciais no Estado do Maranhão com consequências catastróficas.</t>
  </si>
  <si>
    <t>Período de chuvas prolongado</t>
  </si>
  <si>
    <t>5.1.1</t>
  </si>
  <si>
    <t>Fenômenos Naturais (imprevisíveis)</t>
  </si>
  <si>
    <t>RISCOS ASSOCIADOS À ALEA EXTRAORDINÁRIA (EXTRACONTRATUAL)</t>
  </si>
  <si>
    <t xml:space="preserve">1 - Fixar tópico no Edital de licitação que informe as licitantes quanto à necessidade de fornecer por suas próprias expensas, toda a água destinada à produção, consumo humano e ao atendimento ao canteiro de obra, não podendo contar com fornecimento por parte da unidade.
2 - Prever no orçamento da obra, serviço que contemple o fornecimento de instalações provisórias de energia elétrica, em conformidade com as normas das concessionárias e cujo consumo deverá ser custeado pela CONTRATADA.
</t>
  </si>
  <si>
    <t>Risco de incapacidade, das instalações existentes no terreno, para fornecer água e/ou energia elétrica.</t>
  </si>
  <si>
    <t>Impossibilidade de fornecimento.</t>
  </si>
  <si>
    <t>4.1.1</t>
  </si>
  <si>
    <t>Não entrega de instalações existentes</t>
  </si>
  <si>
    <t>RISCOS ASSOCIADOS A FATOS DA ADMINISTRAÇÃO</t>
  </si>
  <si>
    <t>Risco de ocorrência de depósitos subterrâneos pontuais (não previstos em sondagens) de lixo, entulho ou resíduo vegetal (raízes e tocos) que possam causar danos estruturais.</t>
  </si>
  <si>
    <t>Entulho e raízes</t>
  </si>
  <si>
    <t>3.3.3</t>
  </si>
  <si>
    <t>Risco de interferência de árvores ou vegetação nativa, com necessidade de supressão mediante licença.</t>
  </si>
  <si>
    <t>Árvores</t>
  </si>
  <si>
    <t>Risco de encontrar tubulações (obsoletas ou não) que gerem riscos estruturais, interferências construtivas com novas instalações ou necessidade de reparos de vazamentos.</t>
  </si>
  <si>
    <t>Redes de dutos subterrâneos</t>
  </si>
  <si>
    <t>3.3.2</t>
  </si>
  <si>
    <t>Risco da não previsão de necessidade de deslocamento de postes, desligamento total ou parcial da unidade (decorrente de manejo para alimentação de novos quadros ou grupos geradores).</t>
  </si>
  <si>
    <t>Redes elétricas</t>
  </si>
  <si>
    <t>3.3.1</t>
  </si>
  <si>
    <t>Não previsão de interferências</t>
  </si>
  <si>
    <t>Risco de ocorrência de especificações que não atendam aos requisitos de desempenho/eficácia desejado para a obra.</t>
  </si>
  <si>
    <t>Especificações impróprias ou insuficientes</t>
  </si>
  <si>
    <t>3.2.2</t>
  </si>
  <si>
    <t>Risco de ocorrência de especificações que não comtemplem todos os insumos/serviços necessários para a construção do objeto conforme concebido.</t>
  </si>
  <si>
    <t>Especificações incompletas</t>
  </si>
  <si>
    <t>3.2.1</t>
  </si>
  <si>
    <t>Risco em especificações de projetos</t>
  </si>
  <si>
    <t>Risco de erros no levantamento de quantitativos, com quantidades inferiores às necessárias para a construção do objeto.</t>
  </si>
  <si>
    <t>Quantitativos insuficientes</t>
  </si>
  <si>
    <t>3.1.2</t>
  </si>
  <si>
    <t>Risco da não inclusão de serviços - principais ou intermediários - essenciais para a construção do objeto.</t>
  </si>
  <si>
    <t>Omissão de serviços</t>
  </si>
  <si>
    <t>3.1.1</t>
  </si>
  <si>
    <t>1 - Relacionar em tópico do projeto básico e prever também em cláusula contratual a obrigação da contratada em elaborar por suas expensas exclusivas, detalhamentos executivos adicionais que não constem no rol de documentos juntados ao edital.
2 - Anexar obrigatoriamente ao projeto básico, todas as pranchas arquitetônicas e de engenharia.
3 - Relacionar em tópico do projeto básico e prever também em cláusula contratual a obrigação da contratada em visitar o local da obra e atestar total ciência de todos os procedimentos, técnicas e equipamentos necessários para a execução total da obra pretendida, devendo as licitantes executarem todos os levantamentos necessários ao desenvolvimento da obra de modo a não incorrer em omissões, que não poderão ser alegadas em favor de eventuais pretenções de acréscimos de preços.
4 - Prever cláusula contratual de garantia de revisão de equilíbrio econômico-financeiro do projeto.</t>
  </si>
  <si>
    <t>Risco orçamentários</t>
  </si>
  <si>
    <t>RISCOS DE ERROS DE PROJETOS DE ENGENHARIA</t>
  </si>
  <si>
    <t>1 - Apontar no Edital a obrigatoriedade de que as propostas contemplem todas as perdas, sobras, quebras de unidades e outros, nas composições de custos unitários das licitantes, não sendo, em hipótese alguma, considerados como ensejo para repactuação devido a custos adicionais na medição;</t>
  </si>
  <si>
    <t>Compartilhada</t>
  </si>
  <si>
    <t>Risco de consumo de material superior aos previstos nas composições de custos unitários, em decorrência de paginações específicas ou detalhes estéticos que possam aumentar o desperdício de material ou o tempo de execução.</t>
  </si>
  <si>
    <t>Detalhamentos arquitetônicos</t>
  </si>
  <si>
    <t>2.1.1</t>
  </si>
  <si>
    <t>Projeto de Arquitetura</t>
  </si>
  <si>
    <t>RISCOS NORMAIS DE PROJETOS DE ENGENHARIA</t>
  </si>
  <si>
    <t>1 - Elaborar - mediante contribuição de membros da unidade vizinha, da FISCALIZAÇÃO, de projetos e da CONTRATADA - plano de ataque que atenda às demandas operacionais da referida unidade, contemplando a maior produtividade possível;
2 - Fixar item no Edital de licitação que obrigue a CONTRATADA a apresentar Histograma de mão-de-obra e equipamentos juntamente ao cronograma da obra, no início da execução do contrato, devendo este documento ser apreciado pela FISCALIZAÇÃO e reformulado até que se adeque ao prazo de execução da obra. Deverá ser fixada cláusula contratual que obrigue a CONTRATADA a alocar os recursos conforme Histograma aprovado;
3 - Fixar cláusula contratual que obrigue a CONTRATADA a obedecer o mais fielmente possível o plano de ataque traçado no início da obra, sendo cabíveis as devidas penalizações pertinentes.
4 - Fixar cláusula contratual que detalhe os processos de recebimento provisório e recebimento definitivo de obras, submetendo à responsabilidade da CONTRATADA o seu devido cumprimento.</t>
  </si>
  <si>
    <t>Contratada</t>
  </si>
  <si>
    <t>Risco de incapacidade financeira e/ou gerencial da contratada para obedecer ao plano de ataque.</t>
  </si>
  <si>
    <t>Inadequação da CONTRATADA ao Plano de Ataque.</t>
  </si>
  <si>
    <t>1.3.1</t>
  </si>
  <si>
    <t>Contingências de Produção</t>
  </si>
  <si>
    <t>1 - Apontar no Edital de licitação e fixar cláusulas contratuais que obriguem a CONTRATADA  a empregar a mão-de-obra com qualificação adequada para a execução de cada serviço, a fim de evitar desvios de função que possam gerar processos trabalhistas, devendo ser designados os profissionais previstos em cada composição de custo unitário.
2 - Apontar no Edital de licitação e fixar cláusula contratual que obrigue a CONTRATADA a oferecer treinamento de pessoal relativo aos serviços de caráter específico ou que demandem uniformidade ou padronização (como assentamento de cerâmicas, aplicação de pinturas, entre outros), devendo constar no cronograma fornecido pela CONTRATADA, as datas de realização de tais treinamentos, com vistas a evitar possíveis atrasos ou inconformidades na execução dos serviços.</t>
  </si>
  <si>
    <t>Risco de falha executiva proveniente da má aplicação de materiais, de acabamento ou não, que possam vir a afetar o desempenho de parte ou de toda a edificação, tanto no aspecto funcional como no estético.</t>
  </si>
  <si>
    <t>Incorreta aplicação de materiais</t>
  </si>
  <si>
    <t>1.2.3.1</t>
  </si>
  <si>
    <t>Falhas operacionais</t>
  </si>
  <si>
    <t>1.2.3</t>
  </si>
  <si>
    <t>1 - Fixar no Edital de licitação item que obrigue a CONTRATADA a obter todas as licenças e autorizações, referentes à execução da obra, antes do início das atividades.</t>
  </si>
  <si>
    <t>Contratada e Administração</t>
  </si>
  <si>
    <t>Risco de embargos provenientes de sanções órgãos de regulação trabalhistas, do CREA, de órgãos de regulação do meio ambiente entre outros.</t>
  </si>
  <si>
    <t>Embargos legais</t>
  </si>
  <si>
    <t>1.2.2.2</t>
  </si>
  <si>
    <t>1 - Fixar no Edital de licitação item que obrigue a CONTRATADA a elaborar programas de prevenção de situações de risco de trabalho (PPRA, PCMSO, PCMAT) e submetê-los à apreciação da FISCALIZAÇÃO em até 10 (dez) dias corridos após a assinatura da Autorização de Serviço;
2 - Fixar cláusula contratual que obrigue a CONTRATADA a implementar os referidos programas nos promeiros 30 dias de obra.</t>
  </si>
  <si>
    <t>Contratada e Seguradora</t>
  </si>
  <si>
    <t>Risco de paralização e perda de confiabilidade da instituição provenientes de acidentes de trabalho.</t>
  </si>
  <si>
    <t>Acidentes de trabalho</t>
  </si>
  <si>
    <t>1.2.2.1</t>
  </si>
  <si>
    <t>Descontinuidades no trabalho</t>
  </si>
  <si>
    <t>1.2.2</t>
  </si>
  <si>
    <t>1 - Fixar cláusula contratual que obrigue a CONTRATADA a reparar quaisquer danos ou prejuízos financeiros (imputados às edificações, aparelhos públicos circunvizinhos e qualquer bem móvel ou imóvel) que sejam consequência da atuação direta ou indireta da CONTRATADA na execução da obra;
2 - Relacionar tópico no Edital de licatação e fixar cláusula contratual que obrigue a CONTRATADA a obter autorização do órgão de regulação de trânsito competente, quando da necessidade de execução de trabalhos que venham a requerer ocupação de parte ou totalidade de faixa da via pública, devendo, essas operações serem, também, submetidas à avaliação prévia da FISCALIZAÇÃO.</t>
  </si>
  <si>
    <t>Risco de ocorrência de incidentes ou condições de longa duração que causem danos ao patrimônio ou quaisquer outros riscos financeiros decorrentes das atividades desenvolvidas dentro e nas imediações do canteiro de obra.</t>
  </si>
  <si>
    <t>Interferências na vizinhança</t>
  </si>
  <si>
    <t>1 - Fixar tópico no Edital de licitação que informe as licitantes quanto à necessidade de fornecer por suas próprias expensas, toda a água destinada à produção e consumo humano, não podendo a CONTRATADA contar com fornecimento por parte da unidade.
2 - Fixar tópico no Edital de licitação que obrigue a CONTRATADA a interligar instalações de esgoto do canteiro de obra em ponto de destinação a ser determinado pela FISCALIZAÇÃO no ato de assinatura da Autorização de Serviço.</t>
  </si>
  <si>
    <t>Risco de quebra na continuidade dos serviços devido à falta de água.</t>
  </si>
  <si>
    <t>Água e esgoto provisórios</t>
  </si>
  <si>
    <t>1 - A COENG deverá fornecer, no ato de assinatura da Autorização de Serviço, croqui básico de disposição das áreas destinadas à produção, armazenagem, entre outras que compõem a organização geral do canteiro de obra.</t>
  </si>
  <si>
    <t>Risco de interferências no funcionamento normal da unidade, bem como de poluição sonora e do ar em locais sensíveis a elas.</t>
  </si>
  <si>
    <t>Espaços para produção/fabricação/transformação de insumos.</t>
  </si>
  <si>
    <t>1 - Fixar tópico no Projeto Básico e no Edital de licitação que descreva de forma precisa as dimensões dos acessos e os riscos de acidentes de trânsito.
2 - Fixar cláusula contratual que obrigue a CONTRATADA a respeitar os horários fixados pela FISCALIZAÇÃO, para entrega de material na obra e entrada de veículos pesados em geral.</t>
  </si>
  <si>
    <t>Risco de quebras na continuidade do fornecimento de materiais ou da impossibilidade de ingresso de guidastes ou caminhões betoneira, por conta de dificuldades de acesso de veículos pesados.</t>
  </si>
  <si>
    <t>Acesso de veículos pesados</t>
  </si>
  <si>
    <t>1.2.1</t>
  </si>
  <si>
    <t>Contingências no Canteiro</t>
  </si>
  <si>
    <t>1 - Apontar no Projeto Básico as especificações técnicas para cada serviço;
2 - Fixar cláusula contratual que obrigue a CONTRATADA a submeter ao julgamento da FISCALIZAÇÃO (mediante laudos, ensaios ou certificados) a conformidade dos materiais pretendidos com antecedência, respeitados os prazos de atendimento indicados pelos fornecedores, devendo ser obedecidos os prazos fixados no cronograma da obra.</t>
  </si>
  <si>
    <t>Risco de aplicação de materiais com qualidade inferior à desejada ou que não atendam aos requisitos mínimos estabelecidos pela normativa brasileira ou internacional comparada.</t>
  </si>
  <si>
    <t>Qualidade de materiais</t>
  </si>
  <si>
    <t>1.1.3</t>
  </si>
  <si>
    <t xml:space="preserve">1 - Apontar no Edital a obrigatoriedade de que as propostas contemplem todas as perdas, sobras, quebras de unidades e outros, nas composições de custos unitários das licitantes, não sendo, em hipótese alguma, considerados como ensejo para repactuação devido a custos adicionais na medição;
</t>
  </si>
  <si>
    <t>Risco de consumo de material superior aos previstos nas composições de custos unitários.</t>
  </si>
  <si>
    <t>Consumo de materiais</t>
  </si>
  <si>
    <t>1.1.2</t>
  </si>
  <si>
    <t>1 - Apontar no Edital de licitação e fixar cláusulas contratuais que obriguem a CONTRATADA  a empregar a mão-de-obra com qualificação adequada para a execução de cada serviço, a fim de evitar desvios de função que possam gerar processos trabalhistas, devendo ser designados os profissionais previstos em cada composição de custo unitário. Devendo extenderem-se essas obrigações às SUBCONTRATADAS.
2 - Apontar no Edital de licitação e fixar cláusula contratual que obrigue a CONTRATADA a oferecer treinamento de pessoal relativo aos serviços de caráter específico ou que demandem uniformidade ou padronização (como assentamento de cerâmicas, aplicação de pinturas, entre outros), devendo constar no cronograma fornecido pela CONTRATADA, as datas de realização de tais treinamentos, com vistas a evitar possíveis atrasos ou inconformidades na execução dos serviços. Devendo extenderem-se essas obrigações às SUBCONTRATADAS.</t>
  </si>
  <si>
    <t>Risco de perda de produtividade em função da baixa qualificação da mão-de-obra ou da alta complexidade dos serviços.</t>
  </si>
  <si>
    <t>Nível de qualificação da mão-de-obra</t>
  </si>
  <si>
    <t>1.1.1</t>
  </si>
  <si>
    <t>Contingências de Execução</t>
  </si>
  <si>
    <t>RISCOS DE ENGENHARIA</t>
  </si>
  <si>
    <t>MITIGAÇÃO</t>
  </si>
  <si>
    <t>ALOCAÇÃO</t>
  </si>
  <si>
    <t>DEFINIÇÃO</t>
  </si>
  <si>
    <t>RISCO</t>
  </si>
  <si>
    <t>MATRIZ DE RISCOS</t>
  </si>
  <si>
    <t>NOTA: Recomenda-se que quaisquer falhas perceptíveis visualmente, tais como riscos, lascas, trincas em vidros, etc., sejam explicitadas no termo de entrega. Os prazos afixados começam a ser contabilizados à partir da entrega definitiva da obra.</t>
  </si>
  <si>
    <t>Fixação.</t>
  </si>
  <si>
    <t>Vidros.</t>
  </si>
  <si>
    <t>Aderência.</t>
  </si>
  <si>
    <t>Selantes, componentes de juntas e rejuntamentos.</t>
  </si>
  <si>
    <t>Empolamento, descascamento, esfarelamento, alteração de cor ou deterioração de acabamento.</t>
  </si>
  <si>
    <t>Pintura/verniz (interno/externo).</t>
  </si>
  <si>
    <t>Empenamento, trincas na madeira e destacamento.</t>
  </si>
  <si>
    <t>Paredes de madeira.</t>
  </si>
  <si>
    <t>Forros de madeira.</t>
  </si>
  <si>
    <t>Fissuras por acomodação dos elementos estruturais e de vedação.</t>
  </si>
  <si>
    <t>Forros de gesso.</t>
  </si>
  <si>
    <t>Revestimentos especiais (fórmica, plásticos, têxteis, pisos elevados, materiais compostos de alumínio).</t>
  </si>
  <si>
    <t>Estanqueidade de pisos em áreas molhadas.</t>
  </si>
  <si>
    <t>Destacamentos, fissuras e desgaste escessivo.</t>
  </si>
  <si>
    <t>Piso cimentado, acabado em concreto e contrapiso.</t>
  </si>
  <si>
    <t>Pisos de madeira - tacos, assoalhos e decks.</t>
  </si>
  <si>
    <t>Estanqueidade de fachadas e pisos em áreas molhadas.</t>
  </si>
  <si>
    <t>Revestimentos soltos, gretados e desgaste excessivo.</t>
  </si>
  <si>
    <t>Revestimentos de paredes, pisos e tetos em pedras naturais (mármore, granito e outros).</t>
  </si>
  <si>
    <t>Revestimentos de paredes, pisos e tetos em azulejo/cerâmica/pastilhas.</t>
  </si>
  <si>
    <t>Má aderência do revestimento e dos componentes do sistema.</t>
  </si>
  <si>
    <t>Fissuras.</t>
  </si>
  <si>
    <t>Revestimentos de paredes, pisos e tetos internos e externos em argamassa, gesso liso, componentes de geso para drywall.</t>
  </si>
  <si>
    <t>Funcionamento. Acabamento.</t>
  </si>
  <si>
    <t>Fechaduras e ferragens em geral.</t>
  </si>
  <si>
    <t>Perfis de alumínio, fixadores e revestimentos em painel de alumínio.</t>
  </si>
  <si>
    <t>Borrachas, escovas, articulações, fechos e roldanas.</t>
  </si>
  <si>
    <t>Partes móveis (inclusive recolhedores de palhetas, motorese conjuntos elétricos de acionamento).</t>
  </si>
  <si>
    <t>Esquadrias de alumínio e de PVC.</t>
  </si>
  <si>
    <t>Fixação e oxidação.</t>
  </si>
  <si>
    <t>Esquadrias de aço.</t>
  </si>
  <si>
    <t>Empenamento. Descolamento.          Fixação.</t>
  </si>
  <si>
    <t>Esquadrias de madeira.</t>
  </si>
  <si>
    <t>Estanqueidade.</t>
  </si>
  <si>
    <t>Impermeabilização.</t>
  </si>
  <si>
    <t>Instalação.</t>
  </si>
  <si>
    <t>Equipamentos.</t>
  </si>
  <si>
    <t>Instalações hidráulicas e gás coletores - Coletores, ramais, louças, caixas de descarga, bancadas, metais sanitários, sifões, ligações flexíveis, válvulas, registros, ralos e tanques.</t>
  </si>
  <si>
    <t>Integridade e estanqueidade.</t>
  </si>
  <si>
    <t>Instalações hidráulicas - colunas de água fria, colunas de água quente, tubos de queda de esgoto. Instalações de gás - colunas de gás.</t>
  </si>
  <si>
    <t>Instalações elétricas - tomadas, interruptores, disjuntores, fios, cabos, eletrodutos, caixas e quadros.</t>
  </si>
  <si>
    <t>Integridade de portas e batentes.</t>
  </si>
  <si>
    <t>Dobradiças e molas.</t>
  </si>
  <si>
    <t>Porta corta-fogo.</t>
  </si>
  <si>
    <t>Instalação. Equipamentos.</t>
  </si>
  <si>
    <t>Sistema de proteção contra descargas atmosféricas, sistemas de combate a incêndio, pressurização das escadas, iluminação de emergência, sistema de segurança patrimonial.</t>
  </si>
  <si>
    <t>Equipamentos industrializados (equipamentos elétricos ou eletrônicos, motobombas, filtros, interfone, automação de portões, elevadores e outros).                                                                             Sistemas de dados de voz, telefonia, vídeo e televisão.</t>
  </si>
  <si>
    <t>Segurança e integridade.</t>
  </si>
  <si>
    <t>Paredes de vedação, estruturas auxiliares, estruturas de cobertura, estrutura das escadarias internas ou externas, guarda-corpos, muro de divisa e telhados.</t>
  </si>
  <si>
    <t>Segurança e estabilidade global.                      Estanqueidade de fundações e contenções.</t>
  </si>
  <si>
    <t>Fundações, estrutura principal, estruturas periféricas, contenções e arrimos.</t>
  </si>
  <si>
    <t>5 anos</t>
  </si>
  <si>
    <t>3 anos</t>
  </si>
  <si>
    <t>2 anos</t>
  </si>
  <si>
    <t>1 ano</t>
  </si>
  <si>
    <t>Prazos de garantias recomendados</t>
  </si>
  <si>
    <t>Sistemas, elementos, componentes e instalações</t>
  </si>
  <si>
    <t>ANEXO VI - TABELA DE PRAZOS DE GARANTIA</t>
  </si>
  <si>
    <t>80,97</t>
  </si>
  <si>
    <t>283,78</t>
  </si>
  <si>
    <t>292,42</t>
  </si>
  <si>
    <t>302,78</t>
  </si>
  <si>
    <t>378,10</t>
  </si>
  <si>
    <t>37,81</t>
  </si>
  <si>
    <t>409,25</t>
  </si>
  <si>
    <t>16,37</t>
  </si>
  <si>
    <t>699,60</t>
  </si>
  <si>
    <t>233,20</t>
  </si>
  <si>
    <t>744,61</t>
  </si>
  <si>
    <t>10,72</t>
  </si>
  <si>
    <t>1.262,78</t>
  </si>
  <si>
    <t>1.708,58</t>
  </si>
  <si>
    <t>53,31</t>
  </si>
  <si>
    <t>2.023,00</t>
  </si>
  <si>
    <t>101,15</t>
  </si>
  <si>
    <t>97,31</t>
  </si>
  <si>
    <t>0,72</t>
  </si>
  <si>
    <t>2.194,93</t>
  </si>
  <si>
    <t>3,16</t>
  </si>
  <si>
    <t>694,6</t>
  </si>
  <si>
    <t>96,59</t>
  </si>
  <si>
    <t>2.224,59</t>
  </si>
  <si>
    <t>69,41</t>
  </si>
  <si>
    <t>95,86</t>
  </si>
  <si>
    <t>2.470,86</t>
  </si>
  <si>
    <t>823,62</t>
  </si>
  <si>
    <t>95,05</t>
  </si>
  <si>
    <t>0,82</t>
  </si>
  <si>
    <t>2.482,86</t>
  </si>
  <si>
    <t>827,62</t>
  </si>
  <si>
    <t>94,23</t>
  </si>
  <si>
    <t>0,99</t>
  </si>
  <si>
    <t>3.000,00</t>
  </si>
  <si>
    <t>93,24</t>
  </si>
  <si>
    <t>3.029,00</t>
  </si>
  <si>
    <t>60,58</t>
  </si>
  <si>
    <t>50,0</t>
  </si>
  <si>
    <t>92,25</t>
  </si>
  <si>
    <t>1,08</t>
  </si>
  <si>
    <t>3.292,42</t>
  </si>
  <si>
    <t>1,14</t>
  </si>
  <si>
    <t>3.471,48</t>
  </si>
  <si>
    <t>1.157,16</t>
  </si>
  <si>
    <t>90,02</t>
  </si>
  <si>
    <t>1,25</t>
  </si>
  <si>
    <t>3.789,52</t>
  </si>
  <si>
    <t>117,87</t>
  </si>
  <si>
    <t>88,78</t>
  </si>
  <si>
    <t>1,26</t>
  </si>
  <si>
    <t>3.832,15</t>
  </si>
  <si>
    <t>87,52</t>
  </si>
  <si>
    <t>4.157,80</t>
  </si>
  <si>
    <t>1.039,45</t>
  </si>
  <si>
    <t>1,39</t>
  </si>
  <si>
    <t>4.226,36</t>
  </si>
  <si>
    <t>68,41</t>
  </si>
  <si>
    <t>84,76</t>
  </si>
  <si>
    <t>1,54</t>
  </si>
  <si>
    <t>4.691,86</t>
  </si>
  <si>
    <t>2.345,93</t>
  </si>
  <si>
    <t>83,22</t>
  </si>
  <si>
    <t>4.696,59</t>
  </si>
  <si>
    <t>1.565,53</t>
  </si>
  <si>
    <t>81,68</t>
  </si>
  <si>
    <t>2,05</t>
  </si>
  <si>
    <t>6.224,00</t>
  </si>
  <si>
    <t>31,12</t>
  </si>
  <si>
    <t>200,0</t>
  </si>
  <si>
    <t>79,63</t>
  </si>
  <si>
    <t>2,06</t>
  </si>
  <si>
    <t>6.265,50</t>
  </si>
  <si>
    <t>125,31</t>
  </si>
  <si>
    <t>77,57</t>
  </si>
  <si>
    <t>2,11</t>
  </si>
  <si>
    <t>6.409,71</t>
  </si>
  <si>
    <t>20,15</t>
  </si>
  <si>
    <t>318,1</t>
  </si>
  <si>
    <t>75,47</t>
  </si>
  <si>
    <t>2,13</t>
  </si>
  <si>
    <t>6.469,60</t>
  </si>
  <si>
    <t>52,36</t>
  </si>
  <si>
    <t>2,38</t>
  </si>
  <si>
    <t>7.237,78</t>
  </si>
  <si>
    <t>70,96</t>
  </si>
  <si>
    <t>3,08</t>
  </si>
  <si>
    <t>9.375,72</t>
  </si>
  <si>
    <t>398,12</t>
  </si>
  <si>
    <t>67,88</t>
  </si>
  <si>
    <t>3,71</t>
  </si>
  <si>
    <t>11.291,26</t>
  </si>
  <si>
    <t>761,38</t>
  </si>
  <si>
    <t>64,17</t>
  </si>
  <si>
    <t>4,14</t>
  </si>
  <si>
    <t>12.594,54</t>
  </si>
  <si>
    <t>246,71</t>
  </si>
  <si>
    <t>60,03</t>
  </si>
  <si>
    <t>5,01</t>
  </si>
  <si>
    <t>15.238,65</t>
  </si>
  <si>
    <t>123,33</t>
  </si>
  <si>
    <t>55,02</t>
  </si>
  <si>
    <t>5,28</t>
  </si>
  <si>
    <t>16.052,22</t>
  </si>
  <si>
    <t>49,75</t>
  </si>
  <si>
    <t>5,72</t>
  </si>
  <si>
    <t>17.402,40</t>
  </si>
  <si>
    <t>14,93</t>
  </si>
  <si>
    <t>1.165,6</t>
  </si>
  <si>
    <t>44,03</t>
  </si>
  <si>
    <t>6,84</t>
  </si>
  <si>
    <t>20.824,65</t>
  </si>
  <si>
    <t>6.941,55</t>
  </si>
  <si>
    <t>37,19</t>
  </si>
  <si>
    <t>18,42</t>
  </si>
  <si>
    <t>56.044,44</t>
  </si>
  <si>
    <t>352,37</t>
  </si>
  <si>
    <t>18,77</t>
  </si>
  <si>
    <t>57.101,84</t>
  </si>
  <si>
    <t>486,47</t>
  </si>
  <si>
    <t>SESI - Serviço Social da Indústria</t>
  </si>
  <si>
    <t>304.278,60</t>
  </si>
  <si>
    <t>198.997,74</t>
  </si>
  <si>
    <t>98.518,06</t>
  </si>
  <si>
    <t>Custo Acumulado</t>
  </si>
  <si>
    <t>100,0%</t>
  </si>
  <si>
    <t>65,4%</t>
  </si>
  <si>
    <t>32,38%</t>
  </si>
  <si>
    <t>Porcentagem Acumulado</t>
  </si>
  <si>
    <t>105.280,84</t>
  </si>
  <si>
    <t>100.479,68</t>
  </si>
  <si>
    <t>Custo</t>
  </si>
  <si>
    <t>34,6%</t>
  </si>
  <si>
    <t>33,02%</t>
  </si>
  <si>
    <t>Porcentagem</t>
  </si>
  <si>
    <t>100,00%
7.237,78</t>
  </si>
  <si>
    <t>50,00%
11.533,02</t>
  </si>
  <si>
    <t>100,00%
23.066,04</t>
  </si>
  <si>
    <t>20,00%
4.134,98</t>
  </si>
  <si>
    <t>50,00%
10.337,45</t>
  </si>
  <si>
    <t>30,00%
6.202,47</t>
  </si>
  <si>
    <t>100,00%
20.674,90</t>
  </si>
  <si>
    <t>50,00%
71.341,53</t>
  </si>
  <si>
    <t>30,00%
42.804,92</t>
  </si>
  <si>
    <t>20,00%
28.536,61</t>
  </si>
  <si>
    <t>100,00%
142.683,05</t>
  </si>
  <si>
    <t>10,00%
6.868,61</t>
  </si>
  <si>
    <t>40,00%
27.474,44</t>
  </si>
  <si>
    <t>50,00%
34.343,06</t>
  </si>
  <si>
    <t>100,00%
68.686,11</t>
  </si>
  <si>
    <t>20,00%
4.164,93</t>
  </si>
  <si>
    <t>40,00%
8.329,86</t>
  </si>
  <si>
    <t>100,00%
20.824,65</t>
  </si>
  <si>
    <t>100,00%
21.106,07</t>
  </si>
  <si>
    <t>90 DIAS</t>
  </si>
  <si>
    <t>60 DIAS</t>
  </si>
  <si>
    <t>30 DIAS</t>
  </si>
  <si>
    <t>Total Por Etapa</t>
  </si>
  <si>
    <t>Cronograma Físico e Financeiro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</si>
</sst>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0.00\ %"/>
    <numFmt numFmtId="165" formatCode="#,##0.0000"/>
    <numFmt numFmtId="166" formatCode="#,##0.0000000"/>
    <numFmt numFmtId="167" formatCode="_(&quot;R$ &quot;* #,##0.00_);_(&quot;R$ &quot;* \(#,##0.00\);_(&quot;R$ &quot;* &quot;-&quot;??_);_(@_)"/>
    <numFmt numFmtId="168" formatCode="_(* #,##0.00_);_(* \(#,##0.00\);_(* &quot;-&quot;??_);_(@_)"/>
  </numFmts>
  <fonts count="49" x14ac:knownFonts="1">
    <font>
      <sz val="11"/>
      <name val="Arial"/>
      <family val="1"/>
    </font>
    <font>
      <sz val="11"/>
      <color theme="1"/>
      <name val="Aptos Narrow"/>
      <family val="2"/>
      <scheme val="minor"/>
    </font>
    <font>
      <b/>
      <sz val="11"/>
      <name val="Arial"/>
      <family val="1"/>
    </font>
    <font>
      <b/>
      <sz val="11"/>
      <name val="Arial"/>
      <family val="1"/>
    </font>
    <font>
      <b/>
      <sz val="11"/>
      <name val="Arial"/>
      <family val="1"/>
    </font>
    <font>
      <b/>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b/>
      <sz val="1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
      <sz val="11"/>
      <name val="Arial"/>
      <family val="1"/>
    </font>
    <font>
      <b/>
      <sz val="11"/>
      <color theme="0"/>
      <name val="Aptos Narrow"/>
      <family val="2"/>
      <scheme val="minor"/>
    </font>
    <font>
      <b/>
      <sz val="11"/>
      <color theme="1"/>
      <name val="Aptos Narrow"/>
      <family val="2"/>
      <scheme val="minor"/>
    </font>
    <font>
      <b/>
      <sz val="10"/>
      <name val="Arial"/>
      <family val="2"/>
    </font>
    <font>
      <sz val="10"/>
      <name val="Arial"/>
      <family val="2"/>
    </font>
    <font>
      <b/>
      <sz val="10"/>
      <color indexed="8"/>
      <name val="Arial"/>
      <family val="2"/>
    </font>
    <font>
      <sz val="10"/>
      <color indexed="8"/>
      <name val="Arial"/>
      <family val="2"/>
    </font>
    <font>
      <b/>
      <sz val="12"/>
      <name val="Arial Narrow"/>
      <family val="2"/>
    </font>
    <font>
      <b/>
      <sz val="12"/>
      <color theme="1"/>
      <name val="Aptos Narrow"/>
      <family val="2"/>
      <scheme val="minor"/>
    </font>
    <font>
      <b/>
      <sz val="11.5"/>
      <name val="Arial"/>
      <family val="2"/>
    </font>
    <font>
      <sz val="11"/>
      <name val="Arial"/>
      <family val="2"/>
    </font>
    <font>
      <b/>
      <sz val="12"/>
      <name val="Arial"/>
      <family val="2"/>
    </font>
    <font>
      <b/>
      <sz val="12"/>
      <color theme="0"/>
      <name val="Arial Narrow"/>
      <family val="2"/>
    </font>
    <font>
      <b/>
      <strike/>
      <sz val="10"/>
      <name val="Arial Narrow"/>
      <family val="2"/>
    </font>
    <font>
      <sz val="10"/>
      <name val="Arial Narrow"/>
      <family val="2"/>
    </font>
    <font>
      <b/>
      <sz val="10"/>
      <name val="Arial Narrow"/>
      <family val="2"/>
    </font>
    <font>
      <b/>
      <sz val="9"/>
      <name val="Arial Narrow"/>
      <family val="2"/>
    </font>
    <font>
      <b/>
      <sz val="11"/>
      <color theme="0"/>
      <name val="Arial"/>
      <family val="2"/>
    </font>
    <font>
      <sz val="12"/>
      <color theme="1"/>
      <name val="Aptos Narrow"/>
      <family val="2"/>
      <scheme val="minor"/>
    </font>
    <font>
      <sz val="8"/>
      <name val="Arial Black"/>
      <family val="2"/>
    </font>
    <font>
      <b/>
      <sz val="14"/>
      <color theme="1"/>
      <name val="Aptos Narrow"/>
      <family val="2"/>
      <scheme val="minor"/>
    </font>
    <font>
      <b/>
      <u/>
      <sz val="14"/>
      <color theme="1"/>
      <name val="Aptos Narrow"/>
      <family val="2"/>
      <scheme val="minor"/>
    </font>
    <font>
      <b/>
      <sz val="11"/>
      <color theme="1"/>
      <name val="Calibri"/>
      <family val="2"/>
    </font>
    <font>
      <sz val="11"/>
      <color theme="1"/>
      <name val="Calibri"/>
      <family val="2"/>
    </font>
  </fonts>
  <fills count="34">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6D6D6"/>
        <bgColor rgb="FFD6D6D6"/>
      </patternFill>
    </fill>
    <fill>
      <patternFill patternType="solid">
        <fgColor rgb="FFEFEFEF"/>
        <bgColor rgb="FFEFEFE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FF0D8"/>
        <bgColor rgb="FFDFF0D8"/>
      </patternFill>
    </fill>
    <fill>
      <patternFill patternType="solid">
        <fgColor rgb="FFF7F3DF"/>
        <bgColor rgb="FFF7F3DF"/>
      </patternFill>
    </fill>
    <fill>
      <patternFill patternType="solid">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theme="0"/>
        <bgColor rgb="FF000000"/>
      </patternFill>
    </fill>
    <fill>
      <patternFill patternType="solid">
        <fgColor theme="4"/>
        <bgColor indexed="64"/>
      </patternFill>
    </fill>
  </fills>
  <borders count="66">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thin">
        <color rgb="FFCCCCCC"/>
      </left>
      <right style="thin">
        <color rgb="FFCCCCCC"/>
      </right>
      <top style="thin">
        <color rgb="FFCCCCCC"/>
      </top>
      <bottom style="thin">
        <color rgb="FFCCCCCC"/>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top/>
      <bottom style="thin">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thick">
        <color rgb="FFFF5500"/>
      </bottom>
      <diagonal/>
    </border>
  </borders>
  <cellStyleXfs count="6">
    <xf numFmtId="0" fontId="0" fillId="0" borderId="0"/>
    <xf numFmtId="44" fontId="25" fillId="0" borderId="0" applyFont="0" applyFill="0" applyBorder="0" applyAlignment="0" applyProtection="0"/>
    <xf numFmtId="9" fontId="29" fillId="0" borderId="0" applyFont="0" applyFill="0" applyBorder="0" applyAlignment="0" applyProtection="0"/>
    <xf numFmtId="0" fontId="29" fillId="0" borderId="0"/>
    <xf numFmtId="0" fontId="1" fillId="0" borderId="0"/>
    <xf numFmtId="43" fontId="1" fillId="0" borderId="0" applyFont="0" applyFill="0" applyBorder="0" applyAlignment="0" applyProtection="0"/>
  </cellStyleXfs>
  <cellXfs count="239">
    <xf numFmtId="0" fontId="0" fillId="0" borderId="0" xfId="0"/>
    <xf numFmtId="0" fontId="2" fillId="2" borderId="0" xfId="0" applyFont="1" applyFill="1" applyAlignment="1">
      <alignment horizontal="left" vertical="top" wrapText="1"/>
    </xf>
    <xf numFmtId="0" fontId="4" fillId="4" borderId="1" xfId="0" applyFont="1" applyFill="1" applyBorder="1" applyAlignment="1">
      <alignment horizontal="left" vertical="top" wrapText="1"/>
    </xf>
    <xf numFmtId="0" fontId="5" fillId="5" borderId="2" xfId="0" applyFont="1" applyFill="1" applyBorder="1" applyAlignment="1">
      <alignment horizontal="center" vertical="top" wrapText="1"/>
    </xf>
    <xf numFmtId="0" fontId="6" fillId="6" borderId="3" xfId="0" applyFont="1" applyFill="1" applyBorder="1" applyAlignment="1">
      <alignment horizontal="right" vertical="top" wrapText="1"/>
    </xf>
    <xf numFmtId="0" fontId="7" fillId="7" borderId="4" xfId="0" applyFont="1" applyFill="1" applyBorder="1" applyAlignment="1">
      <alignment horizontal="left" vertical="top" wrapText="1"/>
    </xf>
    <xf numFmtId="0" fontId="8" fillId="8" borderId="5" xfId="0" applyFont="1" applyFill="1" applyBorder="1" applyAlignment="1">
      <alignment horizontal="center" vertical="top" wrapText="1"/>
    </xf>
    <xf numFmtId="0" fontId="9" fillId="9" borderId="6" xfId="0" applyFont="1" applyFill="1" applyBorder="1" applyAlignment="1">
      <alignment horizontal="right" vertical="top" wrapText="1"/>
    </xf>
    <xf numFmtId="4" fontId="10" fillId="10" borderId="7" xfId="0" applyNumberFormat="1" applyFont="1" applyFill="1" applyBorder="1" applyAlignment="1">
      <alignment horizontal="right" vertical="top" wrapText="1"/>
    </xf>
    <xf numFmtId="164" fontId="11" fillId="11" borderId="8" xfId="0" applyNumberFormat="1" applyFont="1" applyFill="1" applyBorder="1" applyAlignment="1">
      <alignment horizontal="right" vertical="top" wrapText="1"/>
    </xf>
    <xf numFmtId="0" fontId="13" fillId="12" borderId="9" xfId="0" applyFont="1" applyFill="1" applyBorder="1" applyAlignment="1">
      <alignment horizontal="left" vertical="top" wrapText="1"/>
    </xf>
    <xf numFmtId="0" fontId="14" fillId="13" borderId="10" xfId="0" applyFont="1" applyFill="1" applyBorder="1" applyAlignment="1">
      <alignment horizontal="center" vertical="top" wrapText="1"/>
    </xf>
    <xf numFmtId="0" fontId="15" fillId="14" borderId="11" xfId="0" applyFont="1" applyFill="1" applyBorder="1" applyAlignment="1">
      <alignment horizontal="right" vertical="top" wrapText="1"/>
    </xf>
    <xf numFmtId="4" fontId="16" fillId="15" borderId="12" xfId="0" applyNumberFormat="1" applyFont="1" applyFill="1" applyBorder="1" applyAlignment="1">
      <alignment horizontal="right" vertical="top" wrapText="1"/>
    </xf>
    <xf numFmtId="164" fontId="17" fillId="16" borderId="13" xfId="0" applyNumberFormat="1" applyFont="1" applyFill="1" applyBorder="1" applyAlignment="1">
      <alignment horizontal="right" vertical="top" wrapText="1"/>
    </xf>
    <xf numFmtId="0" fontId="19" fillId="19" borderId="0" xfId="0" applyFont="1" applyFill="1" applyAlignment="1">
      <alignment horizontal="left" vertical="top" wrapText="1"/>
    </xf>
    <xf numFmtId="0" fontId="20" fillId="20" borderId="0" xfId="0" applyFont="1" applyFill="1" applyAlignment="1">
      <alignment horizontal="center" vertical="top" wrapText="1"/>
    </xf>
    <xf numFmtId="0" fontId="21" fillId="21" borderId="0" xfId="0" applyFont="1" applyFill="1" applyAlignment="1">
      <alignment horizontal="right" vertical="top" wrapText="1"/>
    </xf>
    <xf numFmtId="0" fontId="23" fillId="23" borderId="0" xfId="0" applyFont="1" applyFill="1" applyAlignment="1">
      <alignment horizontal="left" vertical="top" wrapText="1"/>
    </xf>
    <xf numFmtId="0" fontId="24" fillId="24" borderId="0" xfId="0" applyFont="1" applyFill="1" applyAlignment="1">
      <alignment horizontal="center" vertical="top" wrapText="1"/>
    </xf>
    <xf numFmtId="0" fontId="18" fillId="28" borderId="0" xfId="0" applyFont="1" applyFill="1" applyAlignment="1">
      <alignment horizontal="center" vertical="top" wrapText="1"/>
    </xf>
    <xf numFmtId="0" fontId="12" fillId="28" borderId="0" xfId="0" applyFont="1" applyFill="1" applyAlignment="1">
      <alignment horizontal="center" vertical="top" wrapText="1"/>
    </xf>
    <xf numFmtId="0" fontId="12" fillId="28" borderId="0" xfId="0" applyFont="1" applyFill="1" applyAlignment="1">
      <alignment horizontal="right" vertical="top" wrapText="1"/>
    </xf>
    <xf numFmtId="4" fontId="12" fillId="28" borderId="0" xfId="0" applyNumberFormat="1" applyFont="1" applyFill="1" applyAlignment="1">
      <alignment horizontal="right" vertical="top" wrapText="1"/>
    </xf>
    <xf numFmtId="0" fontId="12" fillId="28" borderId="0" xfId="0" applyFont="1" applyFill="1" applyAlignment="1">
      <alignment horizontal="left" vertical="top" wrapText="1"/>
    </xf>
    <xf numFmtId="0" fontId="18" fillId="28" borderId="0" xfId="0" applyFont="1" applyFill="1" applyAlignment="1">
      <alignment horizontal="left" vertical="top" wrapText="1"/>
    </xf>
    <xf numFmtId="0" fontId="13" fillId="26" borderId="14" xfId="0" applyFont="1" applyFill="1" applyBorder="1" applyAlignment="1">
      <alignment horizontal="left" vertical="top" wrapText="1"/>
    </xf>
    <xf numFmtId="166" fontId="12" fillId="28" borderId="0" xfId="0" applyNumberFormat="1" applyFont="1" applyFill="1" applyAlignment="1">
      <alignment horizontal="right" vertical="top" wrapText="1"/>
    </xf>
    <xf numFmtId="4" fontId="18" fillId="28" borderId="0" xfId="0" applyNumberFormat="1" applyFont="1" applyFill="1" applyAlignment="1">
      <alignment horizontal="right" vertical="top" wrapText="1"/>
    </xf>
    <xf numFmtId="0" fontId="18" fillId="28" borderId="0" xfId="0" applyFont="1" applyFill="1" applyAlignment="1">
      <alignment horizontal="right" vertical="top" wrapText="1"/>
    </xf>
    <xf numFmtId="4" fontId="18" fillId="18" borderId="15" xfId="0" applyNumberFormat="1" applyFont="1" applyFill="1" applyBorder="1" applyAlignment="1">
      <alignment horizontal="right" vertical="top" wrapText="1"/>
    </xf>
    <xf numFmtId="166" fontId="18" fillId="18" borderId="15" xfId="0" applyNumberFormat="1" applyFont="1" applyFill="1" applyBorder="1" applyAlignment="1">
      <alignment horizontal="right" vertical="top" wrapText="1"/>
    </xf>
    <xf numFmtId="0" fontId="18" fillId="18" borderId="15" xfId="0" applyFont="1" applyFill="1" applyBorder="1" applyAlignment="1">
      <alignment horizontal="center" vertical="top" wrapText="1"/>
    </xf>
    <xf numFmtId="0" fontId="18" fillId="18" borderId="15" xfId="0" applyFont="1" applyFill="1" applyBorder="1" applyAlignment="1">
      <alignment horizontal="left" vertical="top" wrapText="1"/>
    </xf>
    <xf numFmtId="0" fontId="18" fillId="18" borderId="15" xfId="0" applyFont="1" applyFill="1" applyBorder="1" applyAlignment="1">
      <alignment horizontal="right" vertical="top" wrapText="1"/>
    </xf>
    <xf numFmtId="4" fontId="18" fillId="17" borderId="15" xfId="0" applyNumberFormat="1" applyFont="1" applyFill="1" applyBorder="1" applyAlignment="1">
      <alignment horizontal="right" vertical="top" wrapText="1"/>
    </xf>
    <xf numFmtId="166" fontId="18" fillId="17" borderId="15" xfId="0" applyNumberFormat="1" applyFont="1" applyFill="1" applyBorder="1" applyAlignment="1">
      <alignment horizontal="right" vertical="top" wrapText="1"/>
    </xf>
    <xf numFmtId="0" fontId="18" fillId="17" borderId="15" xfId="0" applyFont="1" applyFill="1" applyBorder="1" applyAlignment="1">
      <alignment horizontal="center" vertical="top" wrapText="1"/>
    </xf>
    <xf numFmtId="0" fontId="18" fillId="17" borderId="15" xfId="0" applyFont="1" applyFill="1" applyBorder="1" applyAlignment="1">
      <alignment horizontal="left" vertical="top" wrapText="1"/>
    </xf>
    <xf numFmtId="0" fontId="18" fillId="17" borderId="15" xfId="0" applyFont="1" applyFill="1" applyBorder="1" applyAlignment="1">
      <alignment horizontal="right" vertical="top" wrapText="1"/>
    </xf>
    <xf numFmtId="4" fontId="13" fillId="26" borderId="15" xfId="0" applyNumberFormat="1" applyFont="1" applyFill="1" applyBorder="1" applyAlignment="1">
      <alignment horizontal="right" vertical="top" wrapText="1"/>
    </xf>
    <xf numFmtId="166" fontId="13" fillId="26" borderId="15" xfId="0" applyNumberFormat="1" applyFont="1" applyFill="1" applyBorder="1" applyAlignment="1">
      <alignment horizontal="right" vertical="top" wrapText="1"/>
    </xf>
    <xf numFmtId="0" fontId="13" fillId="26" borderId="15" xfId="0" applyFont="1" applyFill="1" applyBorder="1" applyAlignment="1">
      <alignment horizontal="center" vertical="top" wrapText="1"/>
    </xf>
    <xf numFmtId="0" fontId="13" fillId="26" borderId="15" xfId="0" applyFont="1" applyFill="1" applyBorder="1" applyAlignment="1">
      <alignment horizontal="left" vertical="top" wrapText="1"/>
    </xf>
    <xf numFmtId="0" fontId="13" fillId="26" borderId="15" xfId="0" applyFont="1" applyFill="1" applyBorder="1" applyAlignment="1">
      <alignment horizontal="right" vertical="top" wrapText="1"/>
    </xf>
    <xf numFmtId="0" fontId="2" fillId="28" borderId="15" xfId="0" applyFont="1" applyFill="1" applyBorder="1" applyAlignment="1">
      <alignment horizontal="right" vertical="top" wrapText="1"/>
    </xf>
    <xf numFmtId="0" fontId="2" fillId="28" borderId="15" xfId="0" applyFont="1" applyFill="1" applyBorder="1" applyAlignment="1">
      <alignment horizontal="center" vertical="top" wrapText="1"/>
    </xf>
    <xf numFmtId="0" fontId="2" fillId="28" borderId="15" xfId="0" applyFont="1" applyFill="1" applyBorder="1" applyAlignment="1">
      <alignment horizontal="left" vertical="top" wrapText="1"/>
    </xf>
    <xf numFmtId="4" fontId="7" fillId="25" borderId="15" xfId="0" applyNumberFormat="1" applyFont="1" applyFill="1" applyBorder="1" applyAlignment="1">
      <alignment horizontal="right" vertical="top" wrapText="1"/>
    </xf>
    <xf numFmtId="0" fontId="7" fillId="25" borderId="15" xfId="0" applyFont="1" applyFill="1" applyBorder="1" applyAlignment="1">
      <alignment horizontal="left" vertical="top" wrapText="1"/>
    </xf>
    <xf numFmtId="0" fontId="7" fillId="25" borderId="15" xfId="0" applyFont="1" applyFill="1" applyBorder="1" applyAlignment="1">
      <alignment horizontal="right" vertical="top" wrapText="1"/>
    </xf>
    <xf numFmtId="165" fontId="18" fillId="18" borderId="15" xfId="0" applyNumberFormat="1" applyFont="1" applyFill="1" applyBorder="1" applyAlignment="1">
      <alignment horizontal="right" vertical="top" wrapText="1"/>
    </xf>
    <xf numFmtId="165" fontId="18" fillId="17" borderId="15" xfId="0" applyNumberFormat="1" applyFont="1" applyFill="1" applyBorder="1" applyAlignment="1">
      <alignment horizontal="right" vertical="top" wrapText="1"/>
    </xf>
    <xf numFmtId="0" fontId="2" fillId="28" borderId="0" xfId="0" applyFont="1" applyFill="1" applyAlignment="1">
      <alignment horizontal="left" vertical="top" wrapText="1"/>
    </xf>
    <xf numFmtId="0" fontId="13" fillId="27" borderId="15" xfId="0" applyFont="1" applyFill="1" applyBorder="1" applyAlignment="1">
      <alignment horizontal="right" vertical="top" wrapText="1"/>
    </xf>
    <xf numFmtId="0" fontId="13" fillId="27" borderId="15" xfId="0" applyFont="1" applyFill="1" applyBorder="1" applyAlignment="1">
      <alignment horizontal="center" vertical="top" wrapText="1"/>
    </xf>
    <xf numFmtId="0" fontId="13" fillId="27" borderId="15" xfId="0" applyFont="1" applyFill="1" applyBorder="1" applyAlignment="1">
      <alignment horizontal="left" vertical="top" wrapText="1"/>
    </xf>
    <xf numFmtId="10" fontId="28" fillId="0" borderId="16" xfId="0" applyNumberFormat="1" applyFont="1" applyBorder="1" applyAlignment="1">
      <alignment horizontal="center"/>
    </xf>
    <xf numFmtId="0" fontId="29" fillId="0" borderId="17" xfId="0" applyFont="1" applyBorder="1"/>
    <xf numFmtId="0" fontId="0" fillId="0" borderId="18" xfId="0" applyBorder="1"/>
    <xf numFmtId="10" fontId="28" fillId="0" borderId="19" xfId="0" applyNumberFormat="1" applyFont="1" applyBorder="1" applyAlignment="1">
      <alignment horizontal="center"/>
    </xf>
    <xf numFmtId="0" fontId="29" fillId="0" borderId="20" xfId="0" applyFont="1" applyBorder="1"/>
    <xf numFmtId="0" fontId="28" fillId="0" borderId="21" xfId="0" applyFont="1" applyBorder="1"/>
    <xf numFmtId="10" fontId="29" fillId="0" borderId="19" xfId="0" applyNumberFormat="1" applyFont="1" applyBorder="1" applyAlignment="1">
      <alignment horizontal="center"/>
    </xf>
    <xf numFmtId="0" fontId="31" fillId="0" borderId="20" xfId="0" applyFont="1" applyBorder="1" applyAlignment="1">
      <alignment wrapText="1"/>
    </xf>
    <xf numFmtId="0" fontId="0" fillId="0" borderId="21" xfId="0" applyBorder="1"/>
    <xf numFmtId="10" fontId="29" fillId="0" borderId="19" xfId="2" applyNumberFormat="1" applyFont="1" applyFill="1" applyBorder="1" applyAlignment="1">
      <alignment horizontal="center"/>
    </xf>
    <xf numFmtId="10" fontId="29" fillId="29" borderId="19" xfId="0" applyNumberFormat="1" applyFont="1" applyFill="1" applyBorder="1" applyAlignment="1">
      <alignment horizontal="center"/>
    </xf>
    <xf numFmtId="0" fontId="29" fillId="29" borderId="20" xfId="0" applyFont="1" applyFill="1" applyBorder="1"/>
    <xf numFmtId="0" fontId="31" fillId="0" borderId="20" xfId="0" applyFont="1" applyBorder="1"/>
    <xf numFmtId="10" fontId="28" fillId="0" borderId="19" xfId="2" applyNumberFormat="1" applyFont="1" applyFill="1" applyBorder="1" applyAlignment="1">
      <alignment horizontal="center"/>
    </xf>
    <xf numFmtId="0" fontId="30" fillId="29" borderId="19" xfId="0" applyFont="1" applyFill="1" applyBorder="1" applyAlignment="1">
      <alignment horizontal="center"/>
    </xf>
    <xf numFmtId="0" fontId="29" fillId="29" borderId="22" xfId="0" applyFont="1" applyFill="1" applyBorder="1"/>
    <xf numFmtId="0" fontId="28" fillId="0" borderId="23" xfId="0" applyFont="1" applyBorder="1"/>
    <xf numFmtId="0" fontId="28" fillId="0" borderId="24" xfId="0" applyFont="1" applyBorder="1"/>
    <xf numFmtId="0" fontId="0" fillId="0" borderId="25" xfId="0" applyBorder="1"/>
    <xf numFmtId="0" fontId="0" fillId="0" borderId="26" xfId="0" applyBorder="1"/>
    <xf numFmtId="0" fontId="0" fillId="0" borderId="0" xfId="0" applyAlignment="1">
      <alignment horizontal="right"/>
    </xf>
    <xf numFmtId="0" fontId="27" fillId="0" borderId="0" xfId="0" applyFont="1"/>
    <xf numFmtId="0" fontId="32" fillId="30" borderId="0" xfId="3" applyFont="1" applyFill="1" applyAlignment="1">
      <alignment vertical="center"/>
    </xf>
    <xf numFmtId="49" fontId="0" fillId="30" borderId="0" xfId="0" applyNumberFormat="1" applyFill="1"/>
    <xf numFmtId="44" fontId="33" fillId="0" borderId="0" xfId="1" applyFont="1" applyFill="1" applyAlignment="1">
      <alignment vertical="top" wrapText="1"/>
    </xf>
    <xf numFmtId="0" fontId="0" fillId="30" borderId="0" xfId="0" applyFill="1"/>
    <xf numFmtId="44" fontId="27" fillId="0" borderId="0" xfId="1" applyFont="1" applyFill="1"/>
    <xf numFmtId="44" fontId="27" fillId="30" borderId="0" xfId="1" applyFont="1" applyFill="1"/>
    <xf numFmtId="0" fontId="27" fillId="30" borderId="0" xfId="0" applyFont="1" applyFill="1"/>
    <xf numFmtId="44" fontId="34" fillId="0" borderId="0" xfId="1" applyFont="1" applyFill="1" applyAlignment="1">
      <alignment wrapText="1"/>
    </xf>
    <xf numFmtId="0" fontId="34" fillId="30" borderId="0" xfId="0" applyFont="1" applyFill="1" applyAlignment="1">
      <alignment wrapText="1"/>
    </xf>
    <xf numFmtId="0" fontId="29" fillId="30" borderId="0" xfId="0" applyFont="1" applyFill="1"/>
    <xf numFmtId="44" fontId="35" fillId="30" borderId="0" xfId="1" applyFont="1" applyFill="1"/>
    <xf numFmtId="0" fontId="36" fillId="30" borderId="0" xfId="3" applyFont="1" applyFill="1" applyAlignment="1">
      <alignment vertical="center"/>
    </xf>
    <xf numFmtId="44" fontId="0" fillId="0" borderId="0" xfId="1" applyFont="1" applyFill="1" applyBorder="1"/>
    <xf numFmtId="2" fontId="0" fillId="0" borderId="0" xfId="1" applyNumberFormat="1" applyFont="1" applyFill="1" applyBorder="1"/>
    <xf numFmtId="0" fontId="1" fillId="30" borderId="0" xfId="4" applyFill="1"/>
    <xf numFmtId="10" fontId="32" fillId="30" borderId="0" xfId="4" applyNumberFormat="1" applyFont="1" applyFill="1" applyAlignment="1">
      <alignment vertical="center"/>
    </xf>
    <xf numFmtId="0" fontId="32" fillId="30" borderId="0" xfId="4" applyFont="1" applyFill="1" applyAlignment="1">
      <alignment horizontal="center" vertical="center"/>
    </xf>
    <xf numFmtId="0" fontId="1" fillId="0" borderId="0" xfId="4"/>
    <xf numFmtId="167" fontId="38" fillId="0" borderId="0" xfId="5" applyNumberFormat="1" applyFont="1" applyBorder="1" applyAlignment="1">
      <alignment vertical="center"/>
    </xf>
    <xf numFmtId="0" fontId="39" fillId="0" borderId="0" xfId="4" applyFont="1" applyAlignment="1">
      <alignment horizontal="right" vertical="center"/>
    </xf>
    <xf numFmtId="0" fontId="39" fillId="0" borderId="35" xfId="4" applyFont="1" applyBorder="1" applyAlignment="1">
      <alignment horizontal="right" vertical="center"/>
    </xf>
    <xf numFmtId="0" fontId="39" fillId="0" borderId="0" xfId="4" applyFont="1" applyAlignment="1">
      <alignment horizontal="center" vertical="center"/>
    </xf>
    <xf numFmtId="0" fontId="39" fillId="0" borderId="35" xfId="4" applyFont="1" applyBorder="1" applyAlignment="1">
      <alignment horizontal="center" vertical="center"/>
    </xf>
    <xf numFmtId="10" fontId="40" fillId="0" borderId="36" xfId="5" applyNumberFormat="1" applyFont="1" applyBorder="1" applyAlignment="1">
      <alignment horizontal="center" vertical="center"/>
    </xf>
    <xf numFmtId="10" fontId="39" fillId="0" borderId="39" xfId="5" applyNumberFormat="1" applyFont="1" applyBorder="1" applyAlignment="1" applyProtection="1">
      <alignment horizontal="center" vertical="center"/>
      <protection locked="0"/>
    </xf>
    <xf numFmtId="0" fontId="39" fillId="0" borderId="40" xfId="4" applyFont="1" applyBorder="1" applyAlignment="1">
      <alignment vertical="center"/>
    </xf>
    <xf numFmtId="10" fontId="39" fillId="0" borderId="44" xfId="5" applyNumberFormat="1" applyFont="1" applyBorder="1" applyAlignment="1" applyProtection="1">
      <alignment horizontal="center" vertical="center"/>
      <protection locked="0"/>
    </xf>
    <xf numFmtId="0" fontId="39" fillId="0" borderId="45" xfId="4" applyFont="1" applyBorder="1" applyAlignment="1">
      <alignment vertical="center"/>
    </xf>
    <xf numFmtId="168" fontId="40" fillId="0" borderId="48" xfId="4" applyNumberFormat="1" applyFont="1" applyBorder="1" applyAlignment="1">
      <alignment horizontal="center" vertical="center" wrapText="1"/>
    </xf>
    <xf numFmtId="0" fontId="40" fillId="0" borderId="45" xfId="4" applyFont="1" applyBorder="1" applyAlignment="1">
      <alignment horizontal="center" vertical="center"/>
    </xf>
    <xf numFmtId="49" fontId="42" fillId="30" borderId="0" xfId="4" applyNumberFormat="1" applyFont="1" applyFill="1" applyAlignment="1">
      <alignment horizontal="center" vertical="center"/>
    </xf>
    <xf numFmtId="49" fontId="42" fillId="30" borderId="35" xfId="4" applyNumberFormat="1" applyFont="1" applyFill="1" applyBorder="1" applyAlignment="1">
      <alignment horizontal="center" vertical="center"/>
    </xf>
    <xf numFmtId="10" fontId="43" fillId="32" borderId="0" xfId="0" applyNumberFormat="1" applyFont="1" applyFill="1" applyAlignment="1">
      <alignment horizontal="left" vertical="top" wrapText="1"/>
    </xf>
    <xf numFmtId="0" fontId="0" fillId="30" borderId="0" xfId="0" applyFill="1" applyAlignment="1">
      <alignment horizontal="right"/>
    </xf>
    <xf numFmtId="0" fontId="44" fillId="30" borderId="0" xfId="0" applyFont="1" applyFill="1"/>
    <xf numFmtId="44" fontId="33" fillId="30" borderId="0" xfId="1" applyFont="1" applyFill="1" applyAlignment="1">
      <alignment vertical="top" wrapText="1"/>
    </xf>
    <xf numFmtId="44" fontId="0" fillId="30" borderId="0" xfId="1" applyFont="1" applyFill="1" applyBorder="1"/>
    <xf numFmtId="0" fontId="0" fillId="30" borderId="28" xfId="0" applyFill="1" applyBorder="1"/>
    <xf numFmtId="0" fontId="0" fillId="30" borderId="33" xfId="0" applyFill="1" applyBorder="1"/>
    <xf numFmtId="0" fontId="0" fillId="30" borderId="56" xfId="0" applyFill="1" applyBorder="1"/>
    <xf numFmtId="0" fontId="1" fillId="0" borderId="0" xfId="4" applyAlignment="1">
      <alignment vertical="center"/>
    </xf>
    <xf numFmtId="0" fontId="1" fillId="0" borderId="0" xfId="4" applyAlignment="1">
      <alignment horizontal="left" vertical="top" wrapText="1"/>
    </xf>
    <xf numFmtId="0" fontId="1" fillId="0" borderId="0" xfId="4" applyAlignment="1">
      <alignment horizontal="center" vertical="center" wrapText="1"/>
    </xf>
    <xf numFmtId="0" fontId="1" fillId="0" borderId="0" xfId="4" applyAlignment="1">
      <alignment vertical="center" wrapText="1"/>
    </xf>
    <xf numFmtId="0" fontId="1" fillId="0" borderId="45" xfId="4" applyBorder="1" applyAlignment="1">
      <alignment horizontal="left" vertical="top" wrapText="1"/>
    </xf>
    <xf numFmtId="0" fontId="1" fillId="0" borderId="45" xfId="4" applyBorder="1" applyAlignment="1">
      <alignment horizontal="center" vertical="center" wrapText="1"/>
    </xf>
    <xf numFmtId="0" fontId="1" fillId="0" borderId="45" xfId="4" applyBorder="1" applyAlignment="1">
      <alignment vertical="center" wrapText="1"/>
    </xf>
    <xf numFmtId="0" fontId="1" fillId="0" borderId="45" xfId="4" applyBorder="1" applyAlignment="1">
      <alignment horizontal="center" vertical="center"/>
    </xf>
    <xf numFmtId="0" fontId="27" fillId="0" borderId="45" xfId="4" applyFont="1" applyBorder="1" applyAlignment="1">
      <alignment vertical="center" wrapText="1"/>
    </xf>
    <xf numFmtId="0" fontId="27" fillId="0" borderId="45" xfId="4" applyFont="1" applyBorder="1" applyAlignment="1">
      <alignment horizontal="center" vertical="center"/>
    </xf>
    <xf numFmtId="0" fontId="27" fillId="0" borderId="45" xfId="4" applyFont="1" applyBorder="1" applyAlignment="1">
      <alignment horizontal="center" vertical="center" wrapText="1"/>
    </xf>
    <xf numFmtId="0" fontId="27" fillId="0" borderId="0" xfId="4" applyFont="1" applyAlignment="1">
      <alignment vertical="center"/>
    </xf>
    <xf numFmtId="0" fontId="26" fillId="33" borderId="48" xfId="4" applyFont="1" applyFill="1" applyBorder="1" applyAlignment="1">
      <alignment horizontal="center" vertical="top" wrapText="1"/>
    </xf>
    <xf numFmtId="0" fontId="26" fillId="33" borderId="48" xfId="4" applyFont="1" applyFill="1" applyBorder="1" applyAlignment="1">
      <alignment horizontal="center" vertical="center" wrapText="1"/>
    </xf>
    <xf numFmtId="0" fontId="26" fillId="33" borderId="48" xfId="4" applyFont="1" applyFill="1" applyBorder="1" applyAlignment="1">
      <alignment horizontal="center" vertical="center"/>
    </xf>
    <xf numFmtId="0" fontId="1" fillId="30" borderId="57" xfId="4" applyFill="1" applyBorder="1" applyAlignment="1">
      <alignment horizontal="left" vertical="top" wrapText="1"/>
    </xf>
    <xf numFmtId="0" fontId="1" fillId="30" borderId="0" xfId="4" applyFill="1" applyAlignment="1">
      <alignment horizontal="center" vertical="center" wrapText="1"/>
    </xf>
    <xf numFmtId="0" fontId="1" fillId="30" borderId="0" xfId="4" applyFill="1" applyAlignment="1">
      <alignment vertical="center" wrapText="1"/>
    </xf>
    <xf numFmtId="0" fontId="1" fillId="30" borderId="35" xfId="4" applyFill="1" applyBorder="1" applyAlignment="1">
      <alignment vertical="center"/>
    </xf>
    <xf numFmtId="0" fontId="1" fillId="30" borderId="58" xfId="4" applyFill="1" applyBorder="1" applyAlignment="1">
      <alignment horizontal="left" vertical="top" wrapText="1"/>
    </xf>
    <xf numFmtId="0" fontId="1" fillId="30" borderId="59" xfId="4" applyFill="1" applyBorder="1" applyAlignment="1">
      <alignment horizontal="center" vertical="center" wrapText="1"/>
    </xf>
    <xf numFmtId="0" fontId="1" fillId="30" borderId="59" xfId="4" applyFill="1" applyBorder="1" applyAlignment="1">
      <alignment vertical="center" wrapText="1"/>
    </xf>
    <xf numFmtId="0" fontId="1" fillId="30" borderId="60" xfId="4" applyFill="1" applyBorder="1" applyAlignment="1">
      <alignment vertical="center"/>
    </xf>
    <xf numFmtId="0" fontId="48" fillId="0" borderId="44" xfId="4" applyFont="1" applyBorder="1" applyAlignment="1">
      <alignment horizontal="left" vertical="center" wrapText="1"/>
    </xf>
    <xf numFmtId="0" fontId="48" fillId="0" borderId="45" xfId="4" applyFont="1" applyBorder="1" applyAlignment="1">
      <alignment horizontal="left" vertical="center"/>
    </xf>
    <xf numFmtId="0" fontId="48" fillId="0" borderId="45" xfId="4" applyFont="1" applyBorder="1" applyAlignment="1">
      <alignment horizontal="left" vertical="center" wrapText="1"/>
    </xf>
    <xf numFmtId="0" fontId="48" fillId="0" borderId="63" xfId="4" applyFont="1" applyBorder="1" applyAlignment="1">
      <alignment horizontal="left" vertical="center" wrapText="1"/>
    </xf>
    <xf numFmtId="0" fontId="48" fillId="0" borderId="44" xfId="4" applyFont="1" applyBorder="1" applyAlignment="1">
      <alignment horizontal="left" vertical="center"/>
    </xf>
    <xf numFmtId="0" fontId="47" fillId="0" borderId="44" xfId="4" applyFont="1" applyBorder="1" applyAlignment="1">
      <alignment horizontal="center" vertical="center"/>
    </xf>
    <xf numFmtId="0" fontId="47" fillId="0" borderId="45" xfId="4" applyFont="1" applyBorder="1" applyAlignment="1">
      <alignment horizontal="center" vertical="center"/>
    </xf>
    <xf numFmtId="0" fontId="1" fillId="30" borderId="0" xfId="4" applyFill="1" applyAlignment="1">
      <alignment vertical="center"/>
    </xf>
    <xf numFmtId="0" fontId="1" fillId="30" borderId="64" xfId="4" applyFill="1" applyBorder="1" applyAlignment="1">
      <alignment horizontal="left" vertical="top" wrapText="1"/>
    </xf>
    <xf numFmtId="0" fontId="1" fillId="30" borderId="28" xfId="4" applyFill="1" applyBorder="1" applyAlignment="1">
      <alignment vertical="center"/>
    </xf>
    <xf numFmtId="0" fontId="1" fillId="30" borderId="32" xfId="4" applyFill="1" applyBorder="1" applyAlignment="1">
      <alignment horizontal="left" vertical="top" wrapText="1"/>
    </xf>
    <xf numFmtId="0" fontId="1" fillId="30" borderId="33" xfId="4" applyFill="1" applyBorder="1" applyAlignment="1">
      <alignment horizontal="center" vertical="center" wrapText="1"/>
    </xf>
    <xf numFmtId="0" fontId="1" fillId="30" borderId="33" xfId="4" applyFill="1" applyBorder="1" applyAlignment="1">
      <alignment vertical="center" wrapText="1"/>
    </xf>
    <xf numFmtId="0" fontId="1" fillId="30" borderId="56" xfId="4" applyFill="1" applyBorder="1" applyAlignment="1">
      <alignment vertical="center"/>
    </xf>
    <xf numFmtId="0" fontId="13" fillId="25" borderId="65" xfId="0" applyFont="1" applyFill="1" applyBorder="1" applyAlignment="1">
      <alignment horizontal="right" vertical="top" wrapText="1"/>
    </xf>
    <xf numFmtId="0" fontId="2" fillId="2" borderId="0" xfId="0" applyFont="1" applyFill="1" applyAlignment="1">
      <alignment horizontal="left" vertical="top" wrapText="1"/>
    </xf>
    <xf numFmtId="0" fontId="19" fillId="19" borderId="0" xfId="0" applyFont="1" applyFill="1" applyAlignment="1">
      <alignment horizontal="left" vertical="top" wrapText="1"/>
    </xf>
    <xf numFmtId="0" fontId="21" fillId="21" borderId="0" xfId="0" applyFont="1" applyFill="1" applyAlignment="1">
      <alignment horizontal="right" vertical="top" wrapText="1"/>
    </xf>
    <xf numFmtId="4" fontId="22" fillId="22" borderId="0" xfId="0" applyNumberFormat="1" applyFont="1" applyFill="1" applyAlignment="1">
      <alignment horizontal="right" vertical="top" wrapText="1"/>
    </xf>
    <xf numFmtId="0" fontId="24" fillId="24" borderId="0" xfId="0" applyFont="1" applyFill="1" applyAlignment="1">
      <alignment horizontal="center" vertical="top" wrapText="1"/>
    </xf>
    <xf numFmtId="0" fontId="0" fillId="0" borderId="0" xfId="0"/>
    <xf numFmtId="0" fontId="3" fillId="3" borderId="0" xfId="0" applyFont="1" applyFill="1" applyAlignment="1">
      <alignment horizontal="center" wrapText="1"/>
    </xf>
    <xf numFmtId="0" fontId="18" fillId="28" borderId="0" xfId="0" applyFont="1" applyFill="1" applyAlignment="1">
      <alignment horizontal="center" vertical="top" wrapText="1"/>
    </xf>
    <xf numFmtId="0" fontId="7" fillId="25" borderId="15" xfId="0" applyFont="1" applyFill="1" applyBorder="1" applyAlignment="1">
      <alignment horizontal="left" vertical="top" wrapText="1"/>
    </xf>
    <xf numFmtId="0" fontId="2" fillId="28" borderId="15" xfId="0" applyFont="1" applyFill="1" applyBorder="1" applyAlignment="1">
      <alignment horizontal="left" vertical="top" wrapText="1"/>
    </xf>
    <xf numFmtId="0" fontId="13" fillId="26" borderId="15" xfId="0" applyFont="1" applyFill="1" applyBorder="1" applyAlignment="1">
      <alignment horizontal="left" vertical="top" wrapText="1"/>
    </xf>
    <xf numFmtId="0" fontId="18" fillId="17" borderId="15" xfId="0" applyFont="1" applyFill="1" applyBorder="1" applyAlignment="1">
      <alignment horizontal="left" vertical="top" wrapText="1"/>
    </xf>
    <xf numFmtId="0" fontId="18" fillId="18" borderId="15" xfId="0" applyFont="1" applyFill="1" applyBorder="1" applyAlignment="1">
      <alignment horizontal="left" vertical="top" wrapText="1"/>
    </xf>
    <xf numFmtId="0" fontId="18" fillId="28" borderId="0" xfId="0" applyFont="1" applyFill="1" applyAlignment="1">
      <alignment horizontal="right" vertical="top" wrapText="1"/>
    </xf>
    <xf numFmtId="0" fontId="12" fillId="28" borderId="0" xfId="0" applyFont="1" applyFill="1" applyAlignment="1">
      <alignment horizontal="right" vertical="top" wrapText="1"/>
    </xf>
    <xf numFmtId="0" fontId="12" fillId="28" borderId="0" xfId="0" applyFont="1" applyFill="1" applyAlignment="1">
      <alignment horizontal="left" vertical="top" wrapText="1"/>
    </xf>
    <xf numFmtId="4" fontId="12" fillId="28" borderId="0" xfId="0" applyNumberFormat="1" applyFont="1" applyFill="1" applyAlignment="1">
      <alignment horizontal="right" vertical="top" wrapText="1"/>
    </xf>
    <xf numFmtId="0" fontId="2" fillId="28" borderId="15" xfId="0" applyFont="1" applyFill="1" applyBorder="1" applyAlignment="1">
      <alignment horizontal="right" vertical="top" wrapText="1"/>
    </xf>
    <xf numFmtId="0" fontId="2" fillId="28" borderId="15" xfId="0" applyFont="1" applyFill="1" applyBorder="1" applyAlignment="1">
      <alignment horizontal="center" vertical="center" wrapText="1"/>
    </xf>
    <xf numFmtId="165" fontId="18" fillId="17" borderId="15" xfId="0" applyNumberFormat="1" applyFont="1" applyFill="1" applyBorder="1" applyAlignment="1">
      <alignment horizontal="right" vertical="top" wrapText="1"/>
    </xf>
    <xf numFmtId="165" fontId="18" fillId="18" borderId="15" xfId="0" applyNumberFormat="1" applyFont="1" applyFill="1" applyBorder="1" applyAlignment="1">
      <alignment horizontal="right" vertical="top" wrapText="1"/>
    </xf>
    <xf numFmtId="0" fontId="2" fillId="28" borderId="0" xfId="0" applyFont="1" applyFill="1" applyAlignment="1">
      <alignment horizontal="left" vertical="top" wrapText="1"/>
    </xf>
    <xf numFmtId="0" fontId="2" fillId="28" borderId="0" xfId="0" applyFont="1" applyFill="1" applyAlignment="1">
      <alignment horizontal="center" wrapText="1"/>
    </xf>
    <xf numFmtId="0" fontId="0" fillId="30" borderId="28" xfId="0" applyFill="1" applyBorder="1" applyAlignment="1">
      <alignment horizontal="center"/>
    </xf>
    <xf numFmtId="0" fontId="0" fillId="30" borderId="0" xfId="0" applyFill="1" applyAlignment="1">
      <alignment horizontal="center"/>
    </xf>
    <xf numFmtId="0" fontId="33" fillId="30" borderId="0" xfId="0" applyFont="1" applyFill="1" applyAlignment="1">
      <alignment vertical="top" wrapText="1"/>
    </xf>
    <xf numFmtId="0" fontId="32" fillId="30" borderId="27" xfId="3" applyFont="1" applyFill="1" applyBorder="1" applyAlignment="1">
      <alignment horizontal="center" vertical="center"/>
    </xf>
    <xf numFmtId="49" fontId="42" fillId="31" borderId="50" xfId="4" applyNumberFormat="1" applyFont="1" applyFill="1" applyBorder="1" applyAlignment="1">
      <alignment horizontal="center" vertical="center"/>
    </xf>
    <xf numFmtId="49" fontId="42" fillId="31" borderId="49" xfId="4" applyNumberFormat="1" applyFont="1" applyFill="1" applyBorder="1" applyAlignment="1">
      <alignment horizontal="center" vertical="center"/>
    </xf>
    <xf numFmtId="49" fontId="42" fillId="31" borderId="55" xfId="4" applyNumberFormat="1" applyFont="1" applyFill="1" applyBorder="1" applyAlignment="1">
      <alignment horizontal="center" vertical="center"/>
    </xf>
    <xf numFmtId="0" fontId="41" fillId="0" borderId="54" xfId="4" applyFont="1" applyBorder="1" applyAlignment="1">
      <alignment horizontal="center" vertical="center"/>
    </xf>
    <xf numFmtId="0" fontId="41" fillId="0" borderId="52" xfId="4" applyFont="1" applyBorder="1" applyAlignment="1">
      <alignment horizontal="center" vertical="center"/>
    </xf>
    <xf numFmtId="0" fontId="41" fillId="0" borderId="53" xfId="4" applyFont="1" applyBorder="1" applyAlignment="1">
      <alignment horizontal="center" vertical="center"/>
    </xf>
    <xf numFmtId="0" fontId="41" fillId="0" borderId="51" xfId="4" applyFont="1" applyBorder="1" applyAlignment="1">
      <alignment horizontal="center" vertical="center"/>
    </xf>
    <xf numFmtId="0" fontId="32" fillId="0" borderId="34" xfId="4" applyFont="1" applyBorder="1" applyAlignment="1">
      <alignment horizontal="center" vertical="center" wrapText="1"/>
    </xf>
    <xf numFmtId="0" fontId="32" fillId="0" borderId="33" xfId="4" applyFont="1" applyBorder="1" applyAlignment="1">
      <alignment horizontal="center" vertical="center" wrapText="1"/>
    </xf>
    <xf numFmtId="0" fontId="32" fillId="0" borderId="31" xfId="4" applyFont="1" applyBorder="1" applyAlignment="1">
      <alignment horizontal="center" vertical="center" wrapText="1"/>
    </xf>
    <xf numFmtId="0" fontId="32" fillId="0" borderId="30" xfId="4" applyFont="1" applyBorder="1" applyAlignment="1">
      <alignment horizontal="center" vertical="center" wrapText="1"/>
    </xf>
    <xf numFmtId="10" fontId="37" fillId="31" borderId="32" xfId="4" applyNumberFormat="1" applyFont="1" applyFill="1" applyBorder="1" applyAlignment="1">
      <alignment horizontal="center" vertical="center"/>
    </xf>
    <xf numFmtId="10" fontId="37" fillId="31" borderId="29" xfId="4" applyNumberFormat="1" applyFont="1" applyFill="1" applyBorder="1" applyAlignment="1">
      <alignment horizontal="center" vertical="center"/>
    </xf>
    <xf numFmtId="0" fontId="40" fillId="0" borderId="38" xfId="4" applyFont="1" applyBorder="1" applyAlignment="1">
      <alignment horizontal="right" vertical="center"/>
    </xf>
    <xf numFmtId="0" fontId="40" fillId="0" borderId="37" xfId="4" applyFont="1" applyBorder="1" applyAlignment="1">
      <alignment horizontal="right" vertical="center"/>
    </xf>
    <xf numFmtId="0" fontId="39" fillId="0" borderId="50" xfId="4" applyFont="1" applyBorder="1" applyAlignment="1">
      <alignment vertical="center"/>
    </xf>
    <xf numFmtId="0" fontId="39" fillId="0" borderId="49" xfId="4" applyFont="1" applyBorder="1" applyAlignment="1">
      <alignment vertical="center"/>
    </xf>
    <xf numFmtId="0" fontId="40" fillId="0" borderId="47" xfId="4" applyFont="1" applyBorder="1" applyAlignment="1">
      <alignment horizontal="justify" vertical="center" wrapText="1"/>
    </xf>
    <xf numFmtId="0" fontId="40" fillId="0" borderId="46" xfId="4" applyFont="1" applyBorder="1" applyAlignment="1">
      <alignment horizontal="justify" vertical="center" wrapText="1"/>
    </xf>
    <xf numFmtId="0" fontId="39" fillId="0" borderId="50" xfId="4" applyFont="1" applyBorder="1" applyAlignment="1">
      <alignment horizontal="center" vertical="center"/>
    </xf>
    <xf numFmtId="0" fontId="39" fillId="0" borderId="49" xfId="4" applyFont="1" applyBorder="1" applyAlignment="1">
      <alignment horizontal="center" vertical="center"/>
    </xf>
    <xf numFmtId="0" fontId="40" fillId="0" borderId="40" xfId="4" applyFont="1" applyBorder="1" applyAlignment="1">
      <alignment horizontal="center" vertical="center"/>
    </xf>
    <xf numFmtId="0" fontId="40" fillId="0" borderId="43" xfId="4" applyFont="1" applyBorder="1" applyAlignment="1">
      <alignment horizontal="center" vertical="center"/>
    </xf>
    <xf numFmtId="0" fontId="40" fillId="0" borderId="41" xfId="4" applyFont="1" applyBorder="1" applyAlignment="1">
      <alignment horizontal="center" vertical="center"/>
    </xf>
    <xf numFmtId="0" fontId="39" fillId="0" borderId="40" xfId="4" applyFont="1" applyBorder="1" applyAlignment="1">
      <alignment horizontal="left" vertical="center"/>
    </xf>
    <xf numFmtId="0" fontId="39" fillId="0" borderId="41" xfId="4" applyFont="1" applyBorder="1" applyAlignment="1">
      <alignment horizontal="left" vertical="center"/>
    </xf>
    <xf numFmtId="10" fontId="39" fillId="0" borderId="39" xfId="5" applyNumberFormat="1" applyFont="1" applyBorder="1" applyAlignment="1" applyProtection="1">
      <alignment horizontal="center" vertical="center"/>
      <protection locked="0"/>
    </xf>
    <xf numFmtId="10" fontId="39" fillId="0" borderId="42" xfId="5" applyNumberFormat="1" applyFont="1" applyBorder="1" applyAlignment="1" applyProtection="1">
      <alignment horizontal="center" vertical="center"/>
      <protection locked="0"/>
    </xf>
    <xf numFmtId="0" fontId="39" fillId="0" borderId="34" xfId="4" applyFont="1" applyBorder="1" applyAlignment="1">
      <alignment horizontal="center" vertical="center"/>
    </xf>
    <xf numFmtId="0" fontId="39" fillId="0" borderId="33" xfId="4" applyFont="1" applyBorder="1" applyAlignment="1">
      <alignment horizontal="center" vertical="center"/>
    </xf>
    <xf numFmtId="0" fontId="40" fillId="0" borderId="35" xfId="4" applyFont="1" applyBorder="1" applyAlignment="1">
      <alignment horizontal="center" vertical="center" wrapText="1"/>
    </xf>
    <xf numFmtId="0" fontId="40" fillId="0" borderId="0" xfId="4" applyFont="1" applyAlignment="1">
      <alignment horizontal="center" vertical="center" wrapText="1"/>
    </xf>
    <xf numFmtId="0" fontId="40" fillId="0" borderId="34" xfId="4" applyFont="1" applyBorder="1" applyAlignment="1">
      <alignment horizontal="center" vertical="center"/>
    </xf>
    <xf numFmtId="0" fontId="40" fillId="0" borderId="33" xfId="4" applyFont="1" applyBorder="1" applyAlignment="1">
      <alignment horizontal="center" vertical="center"/>
    </xf>
    <xf numFmtId="0" fontId="40" fillId="0" borderId="32" xfId="4" applyFont="1" applyBorder="1" applyAlignment="1">
      <alignment horizontal="center" vertical="center"/>
    </xf>
    <xf numFmtId="0" fontId="40" fillId="0" borderId="31" xfId="4" applyFont="1" applyBorder="1" applyAlignment="1">
      <alignment horizontal="center" vertical="center"/>
    </xf>
    <xf numFmtId="0" fontId="40" fillId="0" borderId="30" xfId="4" applyFont="1" applyBorder="1" applyAlignment="1">
      <alignment horizontal="center" vertical="center"/>
    </xf>
    <xf numFmtId="0" fontId="40" fillId="0" borderId="29" xfId="4" applyFont="1" applyBorder="1" applyAlignment="1">
      <alignment horizontal="center" vertical="center"/>
    </xf>
    <xf numFmtId="0" fontId="27" fillId="0" borderId="45" xfId="4" applyFont="1" applyBorder="1" applyAlignment="1">
      <alignment horizontal="center" vertical="center" wrapText="1"/>
    </xf>
    <xf numFmtId="0" fontId="46" fillId="30" borderId="35" xfId="4" applyFont="1" applyFill="1" applyBorder="1" applyAlignment="1">
      <alignment horizontal="center" vertical="top"/>
    </xf>
    <xf numFmtId="0" fontId="46" fillId="30" borderId="0" xfId="4" applyFont="1" applyFill="1" applyAlignment="1">
      <alignment horizontal="center" vertical="top"/>
    </xf>
    <xf numFmtId="0" fontId="46" fillId="30" borderId="57" xfId="4" applyFont="1" applyFill="1" applyBorder="1" applyAlignment="1">
      <alignment horizontal="center" vertical="top"/>
    </xf>
    <xf numFmtId="0" fontId="45" fillId="30" borderId="35" xfId="4" applyFont="1" applyFill="1" applyBorder="1" applyAlignment="1">
      <alignment horizontal="center" vertical="top"/>
    </xf>
    <xf numFmtId="0" fontId="45" fillId="30" borderId="0" xfId="4" applyFont="1" applyFill="1" applyAlignment="1">
      <alignment horizontal="center" vertical="top"/>
    </xf>
    <xf numFmtId="0" fontId="45" fillId="30" borderId="57" xfId="4" applyFont="1" applyFill="1" applyBorder="1" applyAlignment="1">
      <alignment horizontal="center" vertical="top"/>
    </xf>
    <xf numFmtId="0" fontId="1" fillId="0" borderId="45" xfId="4" applyBorder="1" applyAlignment="1">
      <alignment horizontal="left" vertical="top" wrapText="1"/>
    </xf>
    <xf numFmtId="0" fontId="46" fillId="0" borderId="63" xfId="4" applyFont="1" applyBorder="1" applyAlignment="1">
      <alignment horizontal="center" vertical="top"/>
    </xf>
    <xf numFmtId="0" fontId="46" fillId="0" borderId="45" xfId="4" applyFont="1" applyBorder="1" applyAlignment="1">
      <alignment horizontal="center" vertical="top"/>
    </xf>
    <xf numFmtId="0" fontId="46" fillId="0" borderId="44" xfId="4" applyFont="1" applyBorder="1" applyAlignment="1">
      <alignment horizontal="center" vertical="top"/>
    </xf>
    <xf numFmtId="0" fontId="47" fillId="0" borderId="63" xfId="4" applyFont="1" applyBorder="1" applyAlignment="1">
      <alignment horizontal="center" vertical="center"/>
    </xf>
    <xf numFmtId="0" fontId="47" fillId="0" borderId="45" xfId="4" applyFont="1" applyBorder="1" applyAlignment="1">
      <alignment horizontal="center" vertical="center"/>
    </xf>
    <xf numFmtId="0" fontId="47" fillId="0" borderId="44" xfId="4" applyFont="1" applyBorder="1" applyAlignment="1">
      <alignment horizontal="center" vertical="center"/>
    </xf>
    <xf numFmtId="0" fontId="47" fillId="0" borderId="62" xfId="4" applyFont="1" applyBorder="1" applyAlignment="1">
      <alignment horizontal="center" vertical="center" wrapText="1"/>
    </xf>
    <xf numFmtId="0" fontId="47" fillId="0" borderId="61" xfId="4" applyFont="1" applyBorder="1" applyAlignment="1">
      <alignment horizontal="center" vertical="center" wrapText="1"/>
    </xf>
    <xf numFmtId="0" fontId="47" fillId="0" borderId="36" xfId="4" applyFont="1" applyBorder="1" applyAlignment="1">
      <alignment horizontal="center" vertical="center" wrapText="1"/>
    </xf>
  </cellXfs>
  <cellStyles count="6">
    <cellStyle name="Moeda" xfId="1" builtinId="4"/>
    <cellStyle name="Normal" xfId="0" builtinId="0"/>
    <cellStyle name="Normal 2 2 2" xfId="4" xr:uid="{DC371411-9259-4BF5-8C1C-63F8341D8A98}"/>
    <cellStyle name="Normal 3" xfId="3" xr:uid="{7D97578B-0DD1-4BD3-843C-4DEC9BAAD31D}"/>
    <cellStyle name="Porcentagem 2 2" xfId="2" xr:uid="{30FB97F3-6FD2-4BC7-A043-CE61EF6BA7AA}"/>
    <cellStyle name="Vírgula 4 3" xfId="5" xr:uid="{69FC7252-FBA3-4470-BEDB-F458AEE8586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133351</xdr:rowOff>
    </xdr:from>
    <xdr:to>
      <xdr:col>2</xdr:col>
      <xdr:colOff>553607</xdr:colOff>
      <xdr:row>2</xdr:row>
      <xdr:rowOff>19051</xdr:rowOff>
    </xdr:to>
    <xdr:pic>
      <xdr:nvPicPr>
        <xdr:cNvPr id="2" name="Imagem 1">
          <a:extLst>
            <a:ext uri="{FF2B5EF4-FFF2-40B4-BE49-F238E27FC236}">
              <a16:creationId xmlns:a16="http://schemas.microsoft.com/office/drawing/2014/main" id="{8C399D8B-16AB-4FEE-B276-40D37322AB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5" y="133351"/>
          <a:ext cx="1725182"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91441</xdr:rowOff>
    </xdr:from>
    <xdr:ext cx="1809750" cy="1139078"/>
    <xdr:pic>
      <xdr:nvPicPr>
        <xdr:cNvPr id="2" name="Imagem 1">
          <a:extLst>
            <a:ext uri="{FF2B5EF4-FFF2-40B4-BE49-F238E27FC236}">
              <a16:creationId xmlns:a16="http://schemas.microsoft.com/office/drawing/2014/main" id="{0B1C6CD2-5191-4E23-B5EE-2D8ACF927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91441"/>
          <a:ext cx="1809750" cy="11390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28574</xdr:rowOff>
    </xdr:from>
    <xdr:ext cx="1476375" cy="978427"/>
    <xdr:pic>
      <xdr:nvPicPr>
        <xdr:cNvPr id="2" name="Imagem 1">
          <a:extLst>
            <a:ext uri="{FF2B5EF4-FFF2-40B4-BE49-F238E27FC236}">
              <a16:creationId xmlns:a16="http://schemas.microsoft.com/office/drawing/2014/main" id="{34A54E8C-DD80-43A9-BFBD-5E99976DA9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9549"/>
          <a:ext cx="1476375" cy="97842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2259807</xdr:colOff>
      <xdr:row>1</xdr:row>
      <xdr:rowOff>85726</xdr:rowOff>
    </xdr:from>
    <xdr:to>
      <xdr:col>1</xdr:col>
      <xdr:colOff>4071936</xdr:colOff>
      <xdr:row>4</xdr:row>
      <xdr:rowOff>71396</xdr:rowOff>
    </xdr:to>
    <xdr:pic>
      <xdr:nvPicPr>
        <xdr:cNvPr id="3" name="Imagem 2">
          <a:extLst>
            <a:ext uri="{FF2B5EF4-FFF2-40B4-BE49-F238E27FC236}">
              <a16:creationId xmlns:a16="http://schemas.microsoft.com/office/drawing/2014/main" id="{907C32A3-A6A5-485F-B9A2-FCBBC8CC32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0370" y="264320"/>
          <a:ext cx="1812129" cy="1140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2452687</xdr:colOff>
      <xdr:row>0</xdr:row>
      <xdr:rowOff>142876</xdr:rowOff>
    </xdr:from>
    <xdr:to>
      <xdr:col>1</xdr:col>
      <xdr:colOff>4274343</xdr:colOff>
      <xdr:row>3</xdr:row>
      <xdr:rowOff>503635</xdr:rowOff>
    </xdr:to>
    <xdr:pic>
      <xdr:nvPicPr>
        <xdr:cNvPr id="3" name="Imagem 2">
          <a:extLst>
            <a:ext uri="{FF2B5EF4-FFF2-40B4-BE49-F238E27FC236}">
              <a16:creationId xmlns:a16="http://schemas.microsoft.com/office/drawing/2014/main" id="{AA018B8F-AA61-4C9A-9A40-3E8562677E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0" y="142876"/>
          <a:ext cx="1821656" cy="1146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533399</xdr:colOff>
      <xdr:row>37</xdr:row>
      <xdr:rowOff>95250</xdr:rowOff>
    </xdr:from>
    <xdr:ext cx="4238625" cy="495300"/>
    <xdr:pic>
      <xdr:nvPicPr>
        <xdr:cNvPr id="2" name="Imagem 1">
          <a:extLst>
            <a:ext uri="{FF2B5EF4-FFF2-40B4-BE49-F238E27FC236}">
              <a16:creationId xmlns:a16="http://schemas.microsoft.com/office/drawing/2014/main" id="{3DC4C22B-F46D-40CC-932E-668C8208E1C6}"/>
            </a:ext>
          </a:extLst>
        </xdr:cNvPr>
        <xdr:cNvPicPr>
          <a:picLocks noChangeAspect="1"/>
        </xdr:cNvPicPr>
      </xdr:nvPicPr>
      <xdr:blipFill rotWithShape="1">
        <a:blip xmlns:r="http://schemas.openxmlformats.org/officeDocument/2006/relationships" r:embed="rId1"/>
        <a:srcRect l="30311" t="49951" r="42919" b="44224"/>
        <a:stretch/>
      </xdr:blipFill>
      <xdr:spPr>
        <a:xfrm>
          <a:off x="1219199" y="6791325"/>
          <a:ext cx="4238625" cy="495300"/>
        </a:xfrm>
        <a:prstGeom prst="rect">
          <a:avLst/>
        </a:prstGeom>
      </xdr:spPr>
    </xdr:pic>
    <xdr:clientData/>
  </xdr:oneCellAnchor>
  <xdr:twoCellAnchor editAs="oneCell">
    <xdr:from>
      <xdr:col>2</xdr:col>
      <xdr:colOff>1057275</xdr:colOff>
      <xdr:row>0</xdr:row>
      <xdr:rowOff>0</xdr:rowOff>
    </xdr:from>
    <xdr:to>
      <xdr:col>2</xdr:col>
      <xdr:colOff>3038475</xdr:colOff>
      <xdr:row>4</xdr:row>
      <xdr:rowOff>123825</xdr:rowOff>
    </xdr:to>
    <xdr:pic>
      <xdr:nvPicPr>
        <xdr:cNvPr id="4" name="Imagem 3">
          <a:extLst>
            <a:ext uri="{FF2B5EF4-FFF2-40B4-BE49-F238E27FC236}">
              <a16:creationId xmlns:a16="http://schemas.microsoft.com/office/drawing/2014/main" id="{A1E80C4E-D043-4366-A816-985BD90D8E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71800" y="0"/>
          <a:ext cx="1981200" cy="847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180975</xdr:rowOff>
    </xdr:from>
    <xdr:to>
      <xdr:col>2</xdr:col>
      <xdr:colOff>104775</xdr:colOff>
      <xdr:row>1</xdr:row>
      <xdr:rowOff>885733</xdr:rowOff>
    </xdr:to>
    <xdr:pic>
      <xdr:nvPicPr>
        <xdr:cNvPr id="3" name="Imagem 2">
          <a:extLst>
            <a:ext uri="{FF2B5EF4-FFF2-40B4-BE49-F238E27FC236}">
              <a16:creationId xmlns:a16="http://schemas.microsoft.com/office/drawing/2014/main" id="{5DD80572-1F71-45C5-B592-847579878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71475"/>
          <a:ext cx="1628775" cy="7047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1034143</xdr:colOff>
      <xdr:row>0</xdr:row>
      <xdr:rowOff>0</xdr:rowOff>
    </xdr:from>
    <xdr:to>
      <xdr:col>4</xdr:col>
      <xdr:colOff>389165</xdr:colOff>
      <xdr:row>4</xdr:row>
      <xdr:rowOff>95250</xdr:rowOff>
    </xdr:to>
    <xdr:pic>
      <xdr:nvPicPr>
        <xdr:cNvPr id="3" name="Imagem 2">
          <a:extLst>
            <a:ext uri="{FF2B5EF4-FFF2-40B4-BE49-F238E27FC236}">
              <a16:creationId xmlns:a16="http://schemas.microsoft.com/office/drawing/2014/main" id="{8AA9478B-3595-464C-8070-00575FBA07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26429" y="0"/>
          <a:ext cx="1981200" cy="857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1158875</xdr:colOff>
      <xdr:row>0</xdr:row>
      <xdr:rowOff>63500</xdr:rowOff>
    </xdr:from>
    <xdr:to>
      <xdr:col>2</xdr:col>
      <xdr:colOff>1362075</xdr:colOff>
      <xdr:row>4</xdr:row>
      <xdr:rowOff>31750</xdr:rowOff>
    </xdr:to>
    <xdr:pic>
      <xdr:nvPicPr>
        <xdr:cNvPr id="3" name="Imagem 2">
          <a:extLst>
            <a:ext uri="{FF2B5EF4-FFF2-40B4-BE49-F238E27FC236}">
              <a16:creationId xmlns:a16="http://schemas.microsoft.com/office/drawing/2014/main" id="{36633BBD-59D4-4496-A932-2D3C8C391F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13250" y="63500"/>
          <a:ext cx="1981200" cy="730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eated%20hea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eated header"/>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showWhiteSpace="0" workbookViewId="0">
      <selection activeCell="C2" sqref="C2"/>
    </sheetView>
  </sheetViews>
  <sheetFormatPr defaultRowHeight="14.25" x14ac:dyDescent="0.2"/>
  <cols>
    <col min="1" max="2" width="10" bestFit="1" customWidth="1"/>
    <col min="3" max="3" width="15" bestFit="1" customWidth="1"/>
    <col min="4" max="4" width="60" bestFit="1" customWidth="1"/>
    <col min="5" max="5" width="8" bestFit="1" customWidth="1"/>
    <col min="6" max="10" width="13" bestFit="1" customWidth="1"/>
  </cols>
  <sheetData>
    <row r="1" spans="1:10" ht="15" x14ac:dyDescent="0.2">
      <c r="A1" s="1"/>
      <c r="B1" s="1"/>
      <c r="C1" s="1"/>
      <c r="D1" s="1" t="s">
        <v>0</v>
      </c>
      <c r="E1" s="157" t="s">
        <v>1</v>
      </c>
      <c r="F1" s="157"/>
      <c r="G1" s="157" t="s">
        <v>2</v>
      </c>
      <c r="H1" s="157"/>
      <c r="I1" s="157" t="s">
        <v>3</v>
      </c>
      <c r="J1" s="157"/>
    </row>
    <row r="2" spans="1:10" ht="80.099999999999994" customHeight="1" x14ac:dyDescent="0.2">
      <c r="A2" s="15"/>
      <c r="B2" s="15"/>
      <c r="C2" s="15"/>
      <c r="D2" s="15" t="s">
        <v>4</v>
      </c>
      <c r="E2" s="158" t="s">
        <v>5</v>
      </c>
      <c r="F2" s="158"/>
      <c r="G2" s="158" t="s">
        <v>6</v>
      </c>
      <c r="H2" s="158"/>
      <c r="I2" s="158" t="s">
        <v>7</v>
      </c>
      <c r="J2" s="158"/>
    </row>
    <row r="3" spans="1:10" ht="15" x14ac:dyDescent="0.25">
      <c r="A3" s="163" t="s">
        <v>8</v>
      </c>
      <c r="B3" s="162"/>
      <c r="C3" s="162"/>
      <c r="D3" s="162"/>
      <c r="E3" s="162"/>
      <c r="F3" s="162"/>
      <c r="G3" s="162"/>
      <c r="H3" s="162"/>
      <c r="I3" s="162"/>
      <c r="J3" s="162"/>
    </row>
    <row r="4" spans="1:10" ht="30" customHeight="1" x14ac:dyDescent="0.2">
      <c r="A4" s="2" t="s">
        <v>9</v>
      </c>
      <c r="B4" s="4" t="s">
        <v>10</v>
      </c>
      <c r="C4" s="2" t="s">
        <v>11</v>
      </c>
      <c r="D4" s="2" t="s">
        <v>12</v>
      </c>
      <c r="E4" s="3" t="s">
        <v>13</v>
      </c>
      <c r="F4" s="4" t="s">
        <v>14</v>
      </c>
      <c r="G4" s="4" t="s">
        <v>15</v>
      </c>
      <c r="H4" s="4" t="s">
        <v>16</v>
      </c>
      <c r="I4" s="4" t="s">
        <v>17</v>
      </c>
      <c r="J4" s="4" t="s">
        <v>18</v>
      </c>
    </row>
    <row r="5" spans="1:10" ht="24" customHeight="1" x14ac:dyDescent="0.2">
      <c r="A5" s="5" t="s">
        <v>19</v>
      </c>
      <c r="B5" s="5" t="s">
        <v>20</v>
      </c>
      <c r="C5" s="5"/>
      <c r="D5" s="5" t="s">
        <v>21</v>
      </c>
      <c r="E5" s="6"/>
      <c r="F5" s="7">
        <v>1</v>
      </c>
      <c r="G5" s="7" t="s">
        <v>22</v>
      </c>
      <c r="H5" s="8">
        <v>21106.07</v>
      </c>
      <c r="I5" s="8">
        <v>21106.07</v>
      </c>
      <c r="J5" s="9">
        <v>6.9364293118214695E-2</v>
      </c>
    </row>
    <row r="6" spans="1:10" ht="24" customHeight="1" x14ac:dyDescent="0.2">
      <c r="A6" s="5" t="s">
        <v>23</v>
      </c>
      <c r="B6" s="5" t="s">
        <v>20</v>
      </c>
      <c r="C6" s="5"/>
      <c r="D6" s="5" t="s">
        <v>24</v>
      </c>
      <c r="E6" s="6"/>
      <c r="F6" s="7">
        <v>1</v>
      </c>
      <c r="G6" s="7" t="s">
        <v>22</v>
      </c>
      <c r="H6" s="8">
        <v>20813.650000000001</v>
      </c>
      <c r="I6" s="8">
        <v>20813.650000000001</v>
      </c>
      <c r="J6" s="9">
        <v>6.8403265954293205E-2</v>
      </c>
    </row>
    <row r="7" spans="1:10" ht="26.1" customHeight="1" x14ac:dyDescent="0.2">
      <c r="A7" s="10" t="s">
        <v>25</v>
      </c>
      <c r="B7" s="10" t="s">
        <v>26</v>
      </c>
      <c r="C7" s="10" t="s">
        <v>27</v>
      </c>
      <c r="D7" s="10" t="s">
        <v>28</v>
      </c>
      <c r="E7" s="11" t="s">
        <v>29</v>
      </c>
      <c r="F7" s="12">
        <v>3</v>
      </c>
      <c r="G7" s="13">
        <v>800</v>
      </c>
      <c r="H7" s="13">
        <v>1000</v>
      </c>
      <c r="I7" s="13">
        <v>3000</v>
      </c>
      <c r="J7" s="14">
        <v>9.859385444786456E-3</v>
      </c>
    </row>
    <row r="8" spans="1:10" ht="65.099999999999994" customHeight="1" x14ac:dyDescent="0.2">
      <c r="A8" s="10" t="s">
        <v>30</v>
      </c>
      <c r="B8" s="10" t="s">
        <v>31</v>
      </c>
      <c r="C8" s="10" t="s">
        <v>32</v>
      </c>
      <c r="D8" s="10" t="s">
        <v>33</v>
      </c>
      <c r="E8" s="11" t="s">
        <v>34</v>
      </c>
      <c r="F8" s="12">
        <v>3</v>
      </c>
      <c r="G8" s="13">
        <v>1252.43</v>
      </c>
      <c r="H8" s="13">
        <v>1565.53</v>
      </c>
      <c r="I8" s="13">
        <v>4696.59</v>
      </c>
      <c r="J8" s="14">
        <v>1.5435163695376539E-2</v>
      </c>
    </row>
    <row r="9" spans="1:10" ht="78" customHeight="1" x14ac:dyDescent="0.2">
      <c r="A9" s="10" t="s">
        <v>35</v>
      </c>
      <c r="B9" s="10" t="s">
        <v>36</v>
      </c>
      <c r="C9" s="10" t="s">
        <v>37</v>
      </c>
      <c r="D9" s="10" t="s">
        <v>38</v>
      </c>
      <c r="E9" s="11" t="s">
        <v>29</v>
      </c>
      <c r="F9" s="12">
        <v>3</v>
      </c>
      <c r="G9" s="13">
        <v>925.73</v>
      </c>
      <c r="H9" s="13">
        <v>1157.1600000000001</v>
      </c>
      <c r="I9" s="13">
        <v>3471.48</v>
      </c>
      <c r="J9" s="14">
        <v>1.1408886461289095E-2</v>
      </c>
    </row>
    <row r="10" spans="1:10" ht="51.95" customHeight="1" x14ac:dyDescent="0.2">
      <c r="A10" s="10" t="s">
        <v>39</v>
      </c>
      <c r="B10" s="10" t="s">
        <v>40</v>
      </c>
      <c r="C10" s="10" t="s">
        <v>32</v>
      </c>
      <c r="D10" s="10" t="s">
        <v>41</v>
      </c>
      <c r="E10" s="11" t="s">
        <v>34</v>
      </c>
      <c r="F10" s="12">
        <v>3</v>
      </c>
      <c r="G10" s="13">
        <v>662.1</v>
      </c>
      <c r="H10" s="13">
        <v>827.62</v>
      </c>
      <c r="I10" s="13">
        <v>2482.86</v>
      </c>
      <c r="J10" s="14">
        <v>8.1598245818141658E-3</v>
      </c>
    </row>
    <row r="11" spans="1:10" ht="24" customHeight="1" x14ac:dyDescent="0.2">
      <c r="A11" s="10" t="s">
        <v>42</v>
      </c>
      <c r="B11" s="10" t="s">
        <v>43</v>
      </c>
      <c r="C11" s="10" t="s">
        <v>44</v>
      </c>
      <c r="D11" s="10" t="s">
        <v>45</v>
      </c>
      <c r="E11" s="11" t="s">
        <v>34</v>
      </c>
      <c r="F11" s="12">
        <v>3</v>
      </c>
      <c r="G11" s="13">
        <v>658.9</v>
      </c>
      <c r="H11" s="13">
        <v>823.62</v>
      </c>
      <c r="I11" s="13">
        <v>2470.86</v>
      </c>
      <c r="J11" s="14">
        <v>8.1203870400350202E-3</v>
      </c>
    </row>
    <row r="12" spans="1:10" ht="24" customHeight="1" x14ac:dyDescent="0.2">
      <c r="A12" s="10" t="s">
        <v>46</v>
      </c>
      <c r="B12" s="10" t="s">
        <v>47</v>
      </c>
      <c r="C12" s="10" t="s">
        <v>48</v>
      </c>
      <c r="D12" s="10" t="s">
        <v>49</v>
      </c>
      <c r="E12" s="11" t="s">
        <v>50</v>
      </c>
      <c r="F12" s="12">
        <v>2</v>
      </c>
      <c r="G12" s="13">
        <v>1876.75</v>
      </c>
      <c r="H12" s="13">
        <v>2345.9299999999998</v>
      </c>
      <c r="I12" s="13">
        <v>4691.8599999999997</v>
      </c>
      <c r="J12" s="14">
        <v>1.5419618730991926E-2</v>
      </c>
    </row>
    <row r="13" spans="1:10" ht="24" customHeight="1" x14ac:dyDescent="0.2">
      <c r="A13" s="5" t="s">
        <v>51</v>
      </c>
      <c r="B13" s="5" t="s">
        <v>20</v>
      </c>
      <c r="C13" s="5"/>
      <c r="D13" s="5" t="s">
        <v>52</v>
      </c>
      <c r="E13" s="6"/>
      <c r="F13" s="7">
        <v>1</v>
      </c>
      <c r="G13" s="7" t="s">
        <v>22</v>
      </c>
      <c r="H13" s="8">
        <v>292.42</v>
      </c>
      <c r="I13" s="8">
        <v>292.42</v>
      </c>
      <c r="J13" s="9">
        <v>9.6102716392148515E-4</v>
      </c>
    </row>
    <row r="14" spans="1:10" ht="24" customHeight="1" x14ac:dyDescent="0.2">
      <c r="A14" s="10" t="s">
        <v>53</v>
      </c>
      <c r="B14" s="10" t="s">
        <v>54</v>
      </c>
      <c r="C14" s="10" t="s">
        <v>48</v>
      </c>
      <c r="D14" s="10" t="s">
        <v>55</v>
      </c>
      <c r="E14" s="11" t="s">
        <v>56</v>
      </c>
      <c r="F14" s="12">
        <v>1</v>
      </c>
      <c r="G14" s="13">
        <v>233.94</v>
      </c>
      <c r="H14" s="13">
        <v>292.42</v>
      </c>
      <c r="I14" s="13">
        <v>292.42</v>
      </c>
      <c r="J14" s="14">
        <v>9.6102716392148515E-4</v>
      </c>
    </row>
    <row r="15" spans="1:10" ht="24" customHeight="1" x14ac:dyDescent="0.2">
      <c r="A15" s="5" t="s">
        <v>57</v>
      </c>
      <c r="B15" s="5" t="s">
        <v>20</v>
      </c>
      <c r="C15" s="5"/>
      <c r="D15" s="5" t="s">
        <v>58</v>
      </c>
      <c r="E15" s="6"/>
      <c r="F15" s="7">
        <v>1</v>
      </c>
      <c r="G15" s="7" t="s">
        <v>22</v>
      </c>
      <c r="H15" s="8">
        <v>20824.650000000001</v>
      </c>
      <c r="I15" s="8">
        <v>20824.650000000001</v>
      </c>
      <c r="J15" s="9">
        <v>6.8439417034257419E-2</v>
      </c>
    </row>
    <row r="16" spans="1:10" ht="24" customHeight="1" x14ac:dyDescent="0.2">
      <c r="A16" s="10" t="s">
        <v>59</v>
      </c>
      <c r="B16" s="10" t="s">
        <v>60</v>
      </c>
      <c r="C16" s="10" t="s">
        <v>48</v>
      </c>
      <c r="D16" s="10" t="s">
        <v>61</v>
      </c>
      <c r="E16" s="11" t="s">
        <v>34</v>
      </c>
      <c r="F16" s="12">
        <v>3</v>
      </c>
      <c r="G16" s="13">
        <v>5553.24</v>
      </c>
      <c r="H16" s="13">
        <v>6941.55</v>
      </c>
      <c r="I16" s="13">
        <v>20824.650000000001</v>
      </c>
      <c r="J16" s="14">
        <v>6.8439417034257419E-2</v>
      </c>
    </row>
    <row r="17" spans="1:10" ht="24" customHeight="1" x14ac:dyDescent="0.2">
      <c r="A17" s="5" t="s">
        <v>62</v>
      </c>
      <c r="B17" s="5" t="s">
        <v>20</v>
      </c>
      <c r="C17" s="5"/>
      <c r="D17" s="5" t="s">
        <v>63</v>
      </c>
      <c r="E17" s="6"/>
      <c r="F17" s="7">
        <v>1</v>
      </c>
      <c r="G17" s="7" t="s">
        <v>22</v>
      </c>
      <c r="H17" s="8">
        <v>68686.11</v>
      </c>
      <c r="I17" s="8">
        <v>68686.11</v>
      </c>
      <c r="J17" s="9">
        <v>0.22573427773100047</v>
      </c>
    </row>
    <row r="18" spans="1:10" ht="51.95" customHeight="1" x14ac:dyDescent="0.2">
      <c r="A18" s="10" t="s">
        <v>64</v>
      </c>
      <c r="B18" s="10" t="s">
        <v>65</v>
      </c>
      <c r="C18" s="10" t="s">
        <v>66</v>
      </c>
      <c r="D18" s="10" t="s">
        <v>67</v>
      </c>
      <c r="E18" s="11" t="s">
        <v>68</v>
      </c>
      <c r="F18" s="12">
        <v>159.05000000000001</v>
      </c>
      <c r="G18" s="13">
        <v>281.89999999999998</v>
      </c>
      <c r="H18" s="13">
        <v>352.37</v>
      </c>
      <c r="I18" s="13">
        <v>56044.44</v>
      </c>
      <c r="J18" s="14">
        <v>0.18418791199906928</v>
      </c>
    </row>
    <row r="19" spans="1:10" ht="24" customHeight="1" x14ac:dyDescent="0.2">
      <c r="A19" s="10" t="s">
        <v>69</v>
      </c>
      <c r="B19" s="10" t="s">
        <v>70</v>
      </c>
      <c r="C19" s="10" t="s">
        <v>32</v>
      </c>
      <c r="D19" s="10" t="s">
        <v>71</v>
      </c>
      <c r="E19" s="11" t="s">
        <v>72</v>
      </c>
      <c r="F19" s="12">
        <v>1389.21</v>
      </c>
      <c r="G19" s="13">
        <v>1.9</v>
      </c>
      <c r="H19" s="13">
        <v>2.37</v>
      </c>
      <c r="I19" s="13">
        <v>3292.42</v>
      </c>
      <c r="J19" s="14">
        <v>1.0820412608707941E-2</v>
      </c>
    </row>
    <row r="20" spans="1:10" ht="39" customHeight="1" x14ac:dyDescent="0.2">
      <c r="A20" s="10" t="s">
        <v>73</v>
      </c>
      <c r="B20" s="10" t="s">
        <v>74</v>
      </c>
      <c r="C20" s="10" t="s">
        <v>32</v>
      </c>
      <c r="D20" s="10" t="s">
        <v>75</v>
      </c>
      <c r="E20" s="11" t="s">
        <v>76</v>
      </c>
      <c r="F20" s="12">
        <v>694.6</v>
      </c>
      <c r="G20" s="13">
        <v>2.5299999999999998</v>
      </c>
      <c r="H20" s="13">
        <v>3.16</v>
      </c>
      <c r="I20" s="13">
        <v>2194.9299999999998</v>
      </c>
      <c r="J20" s="14">
        <v>7.2135536314417116E-3</v>
      </c>
    </row>
    <row r="21" spans="1:10" ht="51.95" customHeight="1" x14ac:dyDescent="0.2">
      <c r="A21" s="10" t="s">
        <v>77</v>
      </c>
      <c r="B21" s="10" t="s">
        <v>78</v>
      </c>
      <c r="C21" s="10" t="s">
        <v>32</v>
      </c>
      <c r="D21" s="10" t="s">
        <v>79</v>
      </c>
      <c r="E21" s="11" t="s">
        <v>80</v>
      </c>
      <c r="F21" s="12">
        <v>69.459999999999994</v>
      </c>
      <c r="G21" s="13">
        <v>8.58</v>
      </c>
      <c r="H21" s="13">
        <v>10.72</v>
      </c>
      <c r="I21" s="13">
        <v>744.61</v>
      </c>
      <c r="J21" s="14">
        <v>2.4471323320141474E-3</v>
      </c>
    </row>
    <row r="22" spans="1:10" ht="26.1" customHeight="1" x14ac:dyDescent="0.2">
      <c r="A22" s="10" t="s">
        <v>81</v>
      </c>
      <c r="B22" s="10" t="s">
        <v>82</v>
      </c>
      <c r="C22" s="10" t="s">
        <v>32</v>
      </c>
      <c r="D22" s="10" t="s">
        <v>83</v>
      </c>
      <c r="E22" s="11" t="s">
        <v>72</v>
      </c>
      <c r="F22" s="12">
        <v>318.10000000000002</v>
      </c>
      <c r="G22" s="13">
        <v>16.12</v>
      </c>
      <c r="H22" s="13">
        <v>20.149999999999999</v>
      </c>
      <c r="I22" s="13">
        <v>6409.71</v>
      </c>
      <c r="J22" s="14">
        <v>2.1065267159767396E-2</v>
      </c>
    </row>
    <row r="23" spans="1:10" ht="24" customHeight="1" x14ac:dyDescent="0.2">
      <c r="A23" s="5" t="s">
        <v>84</v>
      </c>
      <c r="B23" s="5" t="s">
        <v>20</v>
      </c>
      <c r="C23" s="5"/>
      <c r="D23" s="5" t="s">
        <v>85</v>
      </c>
      <c r="E23" s="6"/>
      <c r="F23" s="7">
        <v>1</v>
      </c>
      <c r="G23" s="7" t="s">
        <v>22</v>
      </c>
      <c r="H23" s="8">
        <v>142683.04999999999</v>
      </c>
      <c r="I23" s="8">
        <v>142683.04999999999</v>
      </c>
      <c r="J23" s="9">
        <v>0.46892239546257936</v>
      </c>
    </row>
    <row r="24" spans="1:10" ht="24" customHeight="1" x14ac:dyDescent="0.2">
      <c r="A24" s="5" t="s">
        <v>86</v>
      </c>
      <c r="B24" s="5" t="s">
        <v>20</v>
      </c>
      <c r="C24" s="5"/>
      <c r="D24" s="5" t="s">
        <v>87</v>
      </c>
      <c r="E24" s="6"/>
      <c r="F24" s="7">
        <v>1</v>
      </c>
      <c r="G24" s="7" t="s">
        <v>22</v>
      </c>
      <c r="H24" s="8">
        <v>31893.83</v>
      </c>
      <c r="I24" s="8">
        <v>31893.83</v>
      </c>
      <c r="J24" s="9">
        <v>0.1048178544268312</v>
      </c>
    </row>
    <row r="25" spans="1:10" ht="24" customHeight="1" x14ac:dyDescent="0.2">
      <c r="A25" s="10" t="s">
        <v>88</v>
      </c>
      <c r="B25" s="10" t="s">
        <v>89</v>
      </c>
      <c r="C25" s="10" t="s">
        <v>32</v>
      </c>
      <c r="D25" s="10" t="s">
        <v>90</v>
      </c>
      <c r="E25" s="11" t="s">
        <v>80</v>
      </c>
      <c r="F25" s="12">
        <v>27.15</v>
      </c>
      <c r="G25" s="13">
        <v>94.3</v>
      </c>
      <c r="H25" s="13">
        <v>117.87</v>
      </c>
      <c r="I25" s="13">
        <v>3200.17</v>
      </c>
      <c r="J25" s="14">
        <v>1.0517236506280758E-2</v>
      </c>
    </row>
    <row r="26" spans="1:10" ht="39" customHeight="1" x14ac:dyDescent="0.2">
      <c r="A26" s="10" t="s">
        <v>91</v>
      </c>
      <c r="B26" s="10" t="s">
        <v>92</v>
      </c>
      <c r="C26" s="10" t="s">
        <v>32</v>
      </c>
      <c r="D26" s="10" t="s">
        <v>93</v>
      </c>
      <c r="E26" s="11" t="s">
        <v>94</v>
      </c>
      <c r="F26" s="12">
        <v>1165.5999999999999</v>
      </c>
      <c r="G26" s="13">
        <v>11.95</v>
      </c>
      <c r="H26" s="13">
        <v>14.93</v>
      </c>
      <c r="I26" s="13">
        <v>17402.400000000001</v>
      </c>
      <c r="J26" s="14">
        <v>5.7192323088117274E-2</v>
      </c>
    </row>
    <row r="27" spans="1:10" ht="39" customHeight="1" x14ac:dyDescent="0.2">
      <c r="A27" s="10" t="s">
        <v>95</v>
      </c>
      <c r="B27" s="10" t="s">
        <v>96</v>
      </c>
      <c r="C27" s="10" t="s">
        <v>32</v>
      </c>
      <c r="D27" s="10" t="s">
        <v>97</v>
      </c>
      <c r="E27" s="11" t="s">
        <v>80</v>
      </c>
      <c r="F27" s="12">
        <v>14.83</v>
      </c>
      <c r="G27" s="13">
        <v>609.11</v>
      </c>
      <c r="H27" s="13">
        <v>761.38</v>
      </c>
      <c r="I27" s="13">
        <v>11291.26</v>
      </c>
      <c r="J27" s="14">
        <v>3.7108294832433171E-2</v>
      </c>
    </row>
    <row r="28" spans="1:10" ht="24" customHeight="1" x14ac:dyDescent="0.2">
      <c r="A28" s="5" t="s">
        <v>98</v>
      </c>
      <c r="B28" s="5" t="s">
        <v>20</v>
      </c>
      <c r="C28" s="5"/>
      <c r="D28" s="5" t="s">
        <v>99</v>
      </c>
      <c r="E28" s="6"/>
      <c r="F28" s="7">
        <v>1</v>
      </c>
      <c r="G28" s="7" t="s">
        <v>22</v>
      </c>
      <c r="H28" s="8">
        <v>15891.91</v>
      </c>
      <c r="I28" s="8">
        <v>15891.91</v>
      </c>
      <c r="J28" s="9">
        <v>5.2228155381285439E-2</v>
      </c>
    </row>
    <row r="29" spans="1:10" ht="51.95" customHeight="1" x14ac:dyDescent="0.2">
      <c r="A29" s="10" t="s">
        <v>100</v>
      </c>
      <c r="B29" s="10" t="s">
        <v>101</v>
      </c>
      <c r="C29" s="10" t="s">
        <v>32</v>
      </c>
      <c r="D29" s="10" t="s">
        <v>102</v>
      </c>
      <c r="E29" s="11" t="s">
        <v>72</v>
      </c>
      <c r="F29" s="12">
        <v>61.78</v>
      </c>
      <c r="G29" s="13">
        <v>54.73</v>
      </c>
      <c r="H29" s="13">
        <v>68.41</v>
      </c>
      <c r="I29" s="13">
        <v>4226.3599999999997</v>
      </c>
      <c r="J29" s="14">
        <v>1.3889770756142561E-2</v>
      </c>
    </row>
    <row r="30" spans="1:10" ht="51.95" customHeight="1" x14ac:dyDescent="0.2">
      <c r="A30" s="10" t="s">
        <v>103</v>
      </c>
      <c r="B30" s="10" t="s">
        <v>104</v>
      </c>
      <c r="C30" s="10" t="s">
        <v>32</v>
      </c>
      <c r="D30" s="10" t="s">
        <v>105</v>
      </c>
      <c r="E30" s="11" t="s">
        <v>72</v>
      </c>
      <c r="F30" s="12">
        <v>123.56</v>
      </c>
      <c r="G30" s="13">
        <v>8.18</v>
      </c>
      <c r="H30" s="13">
        <v>10.220000000000001</v>
      </c>
      <c r="I30" s="13">
        <v>1262.78</v>
      </c>
      <c r="J30" s="14">
        <v>4.1500782506558136E-3</v>
      </c>
    </row>
    <row r="31" spans="1:10" ht="51.95" customHeight="1" x14ac:dyDescent="0.2">
      <c r="A31" s="10" t="s">
        <v>106</v>
      </c>
      <c r="B31" s="10" t="s">
        <v>107</v>
      </c>
      <c r="C31" s="10" t="s">
        <v>32</v>
      </c>
      <c r="D31" s="10" t="s">
        <v>108</v>
      </c>
      <c r="E31" s="11" t="s">
        <v>72</v>
      </c>
      <c r="F31" s="12">
        <v>123.56</v>
      </c>
      <c r="G31" s="13">
        <v>41.89</v>
      </c>
      <c r="H31" s="13">
        <v>52.36</v>
      </c>
      <c r="I31" s="13">
        <v>6469.6</v>
      </c>
      <c r="J31" s="14">
        <v>2.1262093357863485E-2</v>
      </c>
    </row>
    <row r="32" spans="1:10" ht="26.1" customHeight="1" x14ac:dyDescent="0.2">
      <c r="A32" s="10" t="s">
        <v>109</v>
      </c>
      <c r="B32" s="10" t="s">
        <v>110</v>
      </c>
      <c r="C32" s="10" t="s">
        <v>32</v>
      </c>
      <c r="D32" s="10" t="s">
        <v>111</v>
      </c>
      <c r="E32" s="11" t="s">
        <v>68</v>
      </c>
      <c r="F32" s="12">
        <v>32.049999999999997</v>
      </c>
      <c r="G32" s="13">
        <v>55.53</v>
      </c>
      <c r="H32" s="13">
        <v>69.41</v>
      </c>
      <c r="I32" s="13">
        <v>2224.59</v>
      </c>
      <c r="J32" s="14">
        <v>7.3110300888725001E-3</v>
      </c>
    </row>
    <row r="33" spans="1:10" ht="26.1" customHeight="1" x14ac:dyDescent="0.2">
      <c r="A33" s="10" t="s">
        <v>112</v>
      </c>
      <c r="B33" s="10" t="s">
        <v>113</v>
      </c>
      <c r="C33" s="10" t="s">
        <v>32</v>
      </c>
      <c r="D33" s="10" t="s">
        <v>114</v>
      </c>
      <c r="E33" s="11" t="s">
        <v>68</v>
      </c>
      <c r="F33" s="12">
        <v>32.049999999999997</v>
      </c>
      <c r="G33" s="13">
        <v>42.65</v>
      </c>
      <c r="H33" s="13">
        <v>53.31</v>
      </c>
      <c r="I33" s="13">
        <v>1708.58</v>
      </c>
      <c r="J33" s="14">
        <v>5.6151829277510806E-3</v>
      </c>
    </row>
    <row r="34" spans="1:10" ht="24" customHeight="1" x14ac:dyDescent="0.2">
      <c r="A34" s="5" t="s">
        <v>115</v>
      </c>
      <c r="B34" s="5" t="s">
        <v>20</v>
      </c>
      <c r="C34" s="5"/>
      <c r="D34" s="5" t="s">
        <v>116</v>
      </c>
      <c r="E34" s="6"/>
      <c r="F34" s="7">
        <v>1</v>
      </c>
      <c r="G34" s="7" t="s">
        <v>22</v>
      </c>
      <c r="H34" s="8">
        <v>15238.65</v>
      </c>
      <c r="I34" s="8">
        <v>15238.65</v>
      </c>
      <c r="J34" s="9">
        <v>5.0081241336065042E-2</v>
      </c>
    </row>
    <row r="35" spans="1:10" ht="65.099999999999994" customHeight="1" x14ac:dyDescent="0.2">
      <c r="A35" s="10" t="s">
        <v>117</v>
      </c>
      <c r="B35" s="10" t="s">
        <v>118</v>
      </c>
      <c r="C35" s="10" t="s">
        <v>27</v>
      </c>
      <c r="D35" s="10" t="s">
        <v>119</v>
      </c>
      <c r="E35" s="11" t="s">
        <v>72</v>
      </c>
      <c r="F35" s="12">
        <v>123.56</v>
      </c>
      <c r="G35" s="13">
        <v>98.67</v>
      </c>
      <c r="H35" s="13">
        <v>123.33</v>
      </c>
      <c r="I35" s="13">
        <v>15238.65</v>
      </c>
      <c r="J35" s="14">
        <v>5.0081241336065042E-2</v>
      </c>
    </row>
    <row r="36" spans="1:10" ht="24" customHeight="1" x14ac:dyDescent="0.2">
      <c r="A36" s="5" t="s">
        <v>120</v>
      </c>
      <c r="B36" s="5" t="s">
        <v>20</v>
      </c>
      <c r="C36" s="5"/>
      <c r="D36" s="5" t="s">
        <v>121</v>
      </c>
      <c r="E36" s="6"/>
      <c r="F36" s="7">
        <v>1</v>
      </c>
      <c r="G36" s="7" t="s">
        <v>22</v>
      </c>
      <c r="H36" s="8">
        <v>79658.66</v>
      </c>
      <c r="I36" s="8">
        <v>79658.66</v>
      </c>
      <c r="J36" s="9">
        <v>0.26179514431839768</v>
      </c>
    </row>
    <row r="37" spans="1:10" ht="39" customHeight="1" x14ac:dyDescent="0.2">
      <c r="A37" s="10" t="s">
        <v>122</v>
      </c>
      <c r="B37" s="10" t="s">
        <v>123</v>
      </c>
      <c r="C37" s="10" t="s">
        <v>32</v>
      </c>
      <c r="D37" s="10" t="s">
        <v>124</v>
      </c>
      <c r="E37" s="11" t="s">
        <v>68</v>
      </c>
      <c r="F37" s="12">
        <v>51.05</v>
      </c>
      <c r="G37" s="13">
        <v>197.37</v>
      </c>
      <c r="H37" s="13">
        <v>246.71</v>
      </c>
      <c r="I37" s="13">
        <v>12594.54</v>
      </c>
      <c r="J37" s="14">
        <v>4.13914747865936E-2</v>
      </c>
    </row>
    <row r="38" spans="1:10" ht="51.95" customHeight="1" x14ac:dyDescent="0.2">
      <c r="A38" s="10" t="s">
        <v>125</v>
      </c>
      <c r="B38" s="10" t="s">
        <v>126</v>
      </c>
      <c r="C38" s="10" t="s">
        <v>32</v>
      </c>
      <c r="D38" s="10" t="s">
        <v>127</v>
      </c>
      <c r="E38" s="11" t="s">
        <v>72</v>
      </c>
      <c r="F38" s="12">
        <v>117.38</v>
      </c>
      <c r="G38" s="13">
        <v>389.18</v>
      </c>
      <c r="H38" s="13">
        <v>486.47</v>
      </c>
      <c r="I38" s="13">
        <v>57101.84</v>
      </c>
      <c r="J38" s="14">
        <v>0.187663016722175</v>
      </c>
    </row>
    <row r="39" spans="1:10" ht="39" customHeight="1" x14ac:dyDescent="0.2">
      <c r="A39" s="10" t="s">
        <v>128</v>
      </c>
      <c r="B39" s="10" t="s">
        <v>129</v>
      </c>
      <c r="C39" s="10" t="s">
        <v>130</v>
      </c>
      <c r="D39" s="10" t="s">
        <v>131</v>
      </c>
      <c r="E39" s="11" t="s">
        <v>72</v>
      </c>
      <c r="F39" s="12">
        <v>23.55</v>
      </c>
      <c r="G39" s="13">
        <v>318.5</v>
      </c>
      <c r="H39" s="13">
        <v>398.12</v>
      </c>
      <c r="I39" s="13">
        <v>9375.7199999999993</v>
      </c>
      <c r="J39" s="14">
        <v>3.0812945767464423E-2</v>
      </c>
    </row>
    <row r="40" spans="1:10" ht="26.1" customHeight="1" x14ac:dyDescent="0.2">
      <c r="A40" s="10" t="s">
        <v>132</v>
      </c>
      <c r="B40" s="10" t="s">
        <v>133</v>
      </c>
      <c r="C40" s="10" t="s">
        <v>134</v>
      </c>
      <c r="D40" s="10" t="s">
        <v>135</v>
      </c>
      <c r="E40" s="11" t="s">
        <v>136</v>
      </c>
      <c r="F40" s="12">
        <v>1</v>
      </c>
      <c r="G40" s="13">
        <v>227.03</v>
      </c>
      <c r="H40" s="13">
        <v>283.77999999999997</v>
      </c>
      <c r="I40" s="13">
        <v>283.77999999999997</v>
      </c>
      <c r="J40" s="14">
        <v>9.3263213384050007E-4</v>
      </c>
    </row>
    <row r="41" spans="1:10" ht="26.1" customHeight="1" x14ac:dyDescent="0.2">
      <c r="A41" s="10" t="s">
        <v>137</v>
      </c>
      <c r="B41" s="10" t="s">
        <v>138</v>
      </c>
      <c r="C41" s="10" t="s">
        <v>134</v>
      </c>
      <c r="D41" s="10" t="s">
        <v>139</v>
      </c>
      <c r="E41" s="11" t="s">
        <v>140</v>
      </c>
      <c r="F41" s="12">
        <v>1</v>
      </c>
      <c r="G41" s="13">
        <v>242.23</v>
      </c>
      <c r="H41" s="13">
        <v>302.77999999999997</v>
      </c>
      <c r="I41" s="13">
        <v>302.77999999999997</v>
      </c>
      <c r="J41" s="14">
        <v>9.9507490832414776E-4</v>
      </c>
    </row>
    <row r="42" spans="1:10" ht="24" customHeight="1" x14ac:dyDescent="0.2">
      <c r="A42" s="5" t="s">
        <v>141</v>
      </c>
      <c r="B42" s="5" t="s">
        <v>20</v>
      </c>
      <c r="C42" s="5"/>
      <c r="D42" s="5" t="s">
        <v>142</v>
      </c>
      <c r="E42" s="6"/>
      <c r="F42" s="7">
        <v>1</v>
      </c>
      <c r="G42" s="7" t="s">
        <v>22</v>
      </c>
      <c r="H42" s="8">
        <v>20674.900000000001</v>
      </c>
      <c r="I42" s="8">
        <v>20674.900000000001</v>
      </c>
      <c r="J42" s="9">
        <v>6.7947269377471836E-2</v>
      </c>
    </row>
    <row r="43" spans="1:10" ht="51.95" customHeight="1" x14ac:dyDescent="0.2">
      <c r="A43" s="10" t="s">
        <v>143</v>
      </c>
      <c r="B43" s="10" t="s">
        <v>144</v>
      </c>
      <c r="C43" s="10" t="s">
        <v>32</v>
      </c>
      <c r="D43" s="10" t="s">
        <v>145</v>
      </c>
      <c r="E43" s="11" t="s">
        <v>72</v>
      </c>
      <c r="F43" s="12">
        <v>50</v>
      </c>
      <c r="G43" s="13">
        <v>100.25</v>
      </c>
      <c r="H43" s="13">
        <v>125.31</v>
      </c>
      <c r="I43" s="13">
        <v>6265.5</v>
      </c>
      <c r="J43" s="14">
        <v>2.0591326501436514E-2</v>
      </c>
    </row>
    <row r="44" spans="1:10" ht="39" customHeight="1" x14ac:dyDescent="0.2">
      <c r="A44" s="10" t="s">
        <v>146</v>
      </c>
      <c r="B44" s="10" t="s">
        <v>147</v>
      </c>
      <c r="C44" s="10" t="s">
        <v>32</v>
      </c>
      <c r="D44" s="10" t="s">
        <v>148</v>
      </c>
      <c r="E44" s="11" t="s">
        <v>72</v>
      </c>
      <c r="F44" s="12">
        <v>200</v>
      </c>
      <c r="G44" s="13">
        <v>24.9</v>
      </c>
      <c r="H44" s="13">
        <v>31.12</v>
      </c>
      <c r="I44" s="13">
        <v>6224</v>
      </c>
      <c r="J44" s="14">
        <v>2.0454938336116966E-2</v>
      </c>
    </row>
    <row r="45" spans="1:10" ht="24" customHeight="1" x14ac:dyDescent="0.2">
      <c r="A45" s="10" t="s">
        <v>149</v>
      </c>
      <c r="B45" s="10" t="s">
        <v>89</v>
      </c>
      <c r="C45" s="10" t="s">
        <v>32</v>
      </c>
      <c r="D45" s="10" t="s">
        <v>90</v>
      </c>
      <c r="E45" s="11" t="s">
        <v>80</v>
      </c>
      <c r="F45" s="12">
        <v>5</v>
      </c>
      <c r="G45" s="13">
        <v>94.3</v>
      </c>
      <c r="H45" s="13">
        <v>117.87</v>
      </c>
      <c r="I45" s="13">
        <v>589.35</v>
      </c>
      <c r="J45" s="14">
        <v>1.9368762706282992E-3</v>
      </c>
    </row>
    <row r="46" spans="1:10" ht="39" customHeight="1" x14ac:dyDescent="0.2">
      <c r="A46" s="10" t="s">
        <v>150</v>
      </c>
      <c r="B46" s="10" t="s">
        <v>151</v>
      </c>
      <c r="C46" s="10" t="s">
        <v>32</v>
      </c>
      <c r="D46" s="10" t="s">
        <v>152</v>
      </c>
      <c r="E46" s="11" t="s">
        <v>68</v>
      </c>
      <c r="F46" s="12">
        <v>50</v>
      </c>
      <c r="G46" s="13">
        <v>48.47</v>
      </c>
      <c r="H46" s="13">
        <v>60.58</v>
      </c>
      <c r="I46" s="13">
        <v>3029</v>
      </c>
      <c r="J46" s="14">
        <v>9.9546928374193919E-3</v>
      </c>
    </row>
    <row r="47" spans="1:10" ht="39" customHeight="1" x14ac:dyDescent="0.2">
      <c r="A47" s="10" t="s">
        <v>153</v>
      </c>
      <c r="B47" s="10" t="s">
        <v>154</v>
      </c>
      <c r="C47" s="10" t="s">
        <v>32</v>
      </c>
      <c r="D47" s="10" t="s">
        <v>155</v>
      </c>
      <c r="E47" s="11" t="s">
        <v>140</v>
      </c>
      <c r="F47" s="12">
        <v>4</v>
      </c>
      <c r="G47" s="13">
        <v>831.56</v>
      </c>
      <c r="H47" s="13">
        <v>1039.45</v>
      </c>
      <c r="I47" s="13">
        <v>4157.8</v>
      </c>
      <c r="J47" s="14">
        <v>1.3664450934111042E-2</v>
      </c>
    </row>
    <row r="48" spans="1:10" ht="39" customHeight="1" x14ac:dyDescent="0.2">
      <c r="A48" s="10" t="s">
        <v>156</v>
      </c>
      <c r="B48" s="10" t="s">
        <v>157</v>
      </c>
      <c r="C48" s="10" t="s">
        <v>158</v>
      </c>
      <c r="D48" s="10" t="s">
        <v>159</v>
      </c>
      <c r="E48" s="11" t="s">
        <v>72</v>
      </c>
      <c r="F48" s="12">
        <v>25</v>
      </c>
      <c r="G48" s="13">
        <v>13.1</v>
      </c>
      <c r="H48" s="13">
        <v>16.37</v>
      </c>
      <c r="I48" s="13">
        <v>409.25</v>
      </c>
      <c r="J48" s="14">
        <v>1.3449844977596189E-3</v>
      </c>
    </row>
    <row r="49" spans="1:10" ht="24" customHeight="1" x14ac:dyDescent="0.2">
      <c r="A49" s="5" t="s">
        <v>160</v>
      </c>
      <c r="B49" s="5" t="s">
        <v>20</v>
      </c>
      <c r="C49" s="5"/>
      <c r="D49" s="5" t="s">
        <v>161</v>
      </c>
      <c r="E49" s="6"/>
      <c r="F49" s="7">
        <v>1</v>
      </c>
      <c r="G49" s="7" t="s">
        <v>22</v>
      </c>
      <c r="H49" s="8">
        <v>23066.04</v>
      </c>
      <c r="I49" s="8">
        <v>23066.04</v>
      </c>
      <c r="J49" s="9">
        <v>7.580565968162073E-2</v>
      </c>
    </row>
    <row r="50" spans="1:10" ht="26.1" customHeight="1" x14ac:dyDescent="0.2">
      <c r="A50" s="10" t="s">
        <v>162</v>
      </c>
      <c r="B50" s="10" t="s">
        <v>163</v>
      </c>
      <c r="C50" s="10" t="s">
        <v>44</v>
      </c>
      <c r="D50" s="10" t="s">
        <v>164</v>
      </c>
      <c r="E50" s="11" t="s">
        <v>140</v>
      </c>
      <c r="F50" s="12">
        <v>1</v>
      </c>
      <c r="G50" s="13">
        <v>12841.78</v>
      </c>
      <c r="H50" s="13">
        <v>16052.22</v>
      </c>
      <c r="I50" s="13">
        <v>16052.22</v>
      </c>
      <c r="J50" s="14">
        <v>5.2755008074836678E-2</v>
      </c>
    </row>
    <row r="51" spans="1:10" ht="39" customHeight="1" x14ac:dyDescent="0.2">
      <c r="A51" s="10" t="s">
        <v>165</v>
      </c>
      <c r="B51" s="10" t="s">
        <v>166</v>
      </c>
      <c r="C51" s="10" t="s">
        <v>32</v>
      </c>
      <c r="D51" s="10" t="s">
        <v>167</v>
      </c>
      <c r="E51" s="11" t="s">
        <v>68</v>
      </c>
      <c r="F51" s="12">
        <v>20</v>
      </c>
      <c r="G51" s="13">
        <v>80.92</v>
      </c>
      <c r="H51" s="13">
        <v>101.15</v>
      </c>
      <c r="I51" s="13">
        <v>2023</v>
      </c>
      <c r="J51" s="14">
        <v>6.6485122516010001E-3</v>
      </c>
    </row>
    <row r="52" spans="1:10" ht="26.1" customHeight="1" x14ac:dyDescent="0.2">
      <c r="A52" s="10" t="s">
        <v>168</v>
      </c>
      <c r="B52" s="10" t="s">
        <v>169</v>
      </c>
      <c r="C52" s="10" t="s">
        <v>44</v>
      </c>
      <c r="D52" s="10" t="s">
        <v>170</v>
      </c>
      <c r="E52" s="11" t="s">
        <v>140</v>
      </c>
      <c r="F52" s="12">
        <v>1</v>
      </c>
      <c r="G52" s="13">
        <v>3065.72</v>
      </c>
      <c r="H52" s="13">
        <v>3832.15</v>
      </c>
      <c r="I52" s="13">
        <v>3832.15</v>
      </c>
      <c r="J52" s="14">
        <v>1.2594214644079471E-2</v>
      </c>
    </row>
    <row r="53" spans="1:10" ht="24" customHeight="1" x14ac:dyDescent="0.2">
      <c r="A53" s="10" t="s">
        <v>171</v>
      </c>
      <c r="B53" s="10" t="s">
        <v>172</v>
      </c>
      <c r="C53" s="10" t="s">
        <v>173</v>
      </c>
      <c r="D53" s="10" t="s">
        <v>174</v>
      </c>
      <c r="E53" s="11" t="s">
        <v>80</v>
      </c>
      <c r="F53" s="12">
        <v>3</v>
      </c>
      <c r="G53" s="13">
        <v>186.56</v>
      </c>
      <c r="H53" s="13">
        <v>233.2</v>
      </c>
      <c r="I53" s="13">
        <v>699.6</v>
      </c>
      <c r="J53" s="14">
        <v>2.2992086857242014E-3</v>
      </c>
    </row>
    <row r="54" spans="1:10" ht="26.1" customHeight="1" x14ac:dyDescent="0.2">
      <c r="A54" s="10" t="s">
        <v>175</v>
      </c>
      <c r="B54" s="10" t="s">
        <v>176</v>
      </c>
      <c r="C54" s="10" t="s">
        <v>32</v>
      </c>
      <c r="D54" s="10" t="s">
        <v>177</v>
      </c>
      <c r="E54" s="11" t="s">
        <v>140</v>
      </c>
      <c r="F54" s="12">
        <v>1</v>
      </c>
      <c r="G54" s="13">
        <v>64.78</v>
      </c>
      <c r="H54" s="13">
        <v>80.97</v>
      </c>
      <c r="I54" s="13">
        <v>80.97</v>
      </c>
      <c r="J54" s="14">
        <v>2.6610481315478642E-4</v>
      </c>
    </row>
    <row r="55" spans="1:10" ht="39" customHeight="1" x14ac:dyDescent="0.2">
      <c r="A55" s="10" t="s">
        <v>178</v>
      </c>
      <c r="B55" s="10" t="s">
        <v>179</v>
      </c>
      <c r="C55" s="10" t="s">
        <v>32</v>
      </c>
      <c r="D55" s="10" t="s">
        <v>180</v>
      </c>
      <c r="E55" s="11" t="s">
        <v>68</v>
      </c>
      <c r="F55" s="12">
        <v>10</v>
      </c>
      <c r="G55" s="13">
        <v>30.25</v>
      </c>
      <c r="H55" s="13">
        <v>37.81</v>
      </c>
      <c r="I55" s="13">
        <v>378.1</v>
      </c>
      <c r="J55" s="14">
        <v>1.2426112122245862E-3</v>
      </c>
    </row>
    <row r="56" spans="1:10" ht="24" customHeight="1" x14ac:dyDescent="0.2">
      <c r="A56" s="5" t="s">
        <v>181</v>
      </c>
      <c r="B56" s="5" t="s">
        <v>20</v>
      </c>
      <c r="C56" s="5"/>
      <c r="D56" s="5" t="s">
        <v>182</v>
      </c>
      <c r="E56" s="6"/>
      <c r="F56" s="7">
        <v>1</v>
      </c>
      <c r="G56" s="7" t="s">
        <v>22</v>
      </c>
      <c r="H56" s="8">
        <v>7237.78</v>
      </c>
      <c r="I56" s="8">
        <v>7237.78</v>
      </c>
      <c r="J56" s="9">
        <v>2.3786687594855502E-2</v>
      </c>
    </row>
    <row r="57" spans="1:10" ht="24" customHeight="1" x14ac:dyDescent="0.2">
      <c r="A57" s="10" t="s">
        <v>183</v>
      </c>
      <c r="B57" s="10" t="s">
        <v>184</v>
      </c>
      <c r="C57" s="10" t="s">
        <v>32</v>
      </c>
      <c r="D57" s="10" t="s">
        <v>185</v>
      </c>
      <c r="E57" s="11" t="s">
        <v>72</v>
      </c>
      <c r="F57" s="12">
        <v>1389.21</v>
      </c>
      <c r="G57" s="13">
        <v>4.17</v>
      </c>
      <c r="H57" s="13">
        <v>5.21</v>
      </c>
      <c r="I57" s="13">
        <v>7237.78</v>
      </c>
      <c r="J57" s="14">
        <v>2.3786687594855502E-2</v>
      </c>
    </row>
    <row r="58" spans="1:10" x14ac:dyDescent="0.2">
      <c r="A58" s="19"/>
      <c r="B58" s="19"/>
      <c r="C58" s="19"/>
      <c r="D58" s="19"/>
      <c r="E58" s="19"/>
      <c r="F58" s="19"/>
      <c r="G58" s="19"/>
      <c r="H58" s="19"/>
      <c r="I58" s="19"/>
      <c r="J58" s="19"/>
    </row>
    <row r="59" spans="1:10" x14ac:dyDescent="0.2">
      <c r="A59" s="159"/>
      <c r="B59" s="159"/>
      <c r="C59" s="159"/>
      <c r="D59" s="18"/>
      <c r="E59" s="17"/>
      <c r="F59" s="158" t="s">
        <v>186</v>
      </c>
      <c r="G59" s="159"/>
      <c r="H59" s="160">
        <v>243444.51</v>
      </c>
      <c r="I59" s="159"/>
      <c r="J59" s="159"/>
    </row>
    <row r="60" spans="1:10" x14ac:dyDescent="0.2">
      <c r="A60" s="159"/>
      <c r="B60" s="159"/>
      <c r="C60" s="159"/>
      <c r="D60" s="18"/>
      <c r="E60" s="17"/>
      <c r="F60" s="158" t="s">
        <v>187</v>
      </c>
      <c r="G60" s="159"/>
      <c r="H60" s="160">
        <v>60834.09</v>
      </c>
      <c r="I60" s="159"/>
      <c r="J60" s="159"/>
    </row>
    <row r="61" spans="1:10" x14ac:dyDescent="0.2">
      <c r="A61" s="159"/>
      <c r="B61" s="159"/>
      <c r="C61" s="159"/>
      <c r="D61" s="18"/>
      <c r="E61" s="17"/>
      <c r="F61" s="158" t="s">
        <v>188</v>
      </c>
      <c r="G61" s="159"/>
      <c r="H61" s="160">
        <v>304278.59999999998</v>
      </c>
      <c r="I61" s="159"/>
      <c r="J61" s="159"/>
    </row>
    <row r="62" spans="1:10" ht="60" customHeight="1" x14ac:dyDescent="0.2">
      <c r="A62" s="16"/>
      <c r="B62" s="16"/>
      <c r="C62" s="16"/>
      <c r="D62" s="16"/>
      <c r="E62" s="16"/>
      <c r="F62" s="16"/>
      <c r="G62" s="16"/>
      <c r="H62" s="16"/>
      <c r="I62" s="16"/>
      <c r="J62" s="16"/>
    </row>
    <row r="63" spans="1:10" ht="69.95" customHeight="1" x14ac:dyDescent="0.2">
      <c r="A63" s="161" t="s">
        <v>189</v>
      </c>
      <c r="B63" s="162"/>
      <c r="C63" s="162"/>
      <c r="D63" s="162"/>
      <c r="E63" s="162"/>
      <c r="F63" s="162"/>
      <c r="G63" s="162"/>
      <c r="H63" s="162"/>
      <c r="I63" s="162"/>
      <c r="J63" s="162"/>
    </row>
  </sheetData>
  <mergeCells count="17">
    <mergeCell ref="A61:C61"/>
    <mergeCell ref="F61:G61"/>
    <mergeCell ref="H61:J61"/>
    <mergeCell ref="A63:J63"/>
    <mergeCell ref="A3:J3"/>
    <mergeCell ref="A59:C59"/>
    <mergeCell ref="F59:G59"/>
    <mergeCell ref="H59:J59"/>
    <mergeCell ref="A60:C60"/>
    <mergeCell ref="F60:G60"/>
    <mergeCell ref="H60:J60"/>
    <mergeCell ref="E1:F1"/>
    <mergeCell ref="G1:H1"/>
    <mergeCell ref="I1:J1"/>
    <mergeCell ref="E2:F2"/>
    <mergeCell ref="G2:H2"/>
    <mergeCell ref="I2:J2"/>
  </mergeCells>
  <pageMargins left="0.5" right="0.5" top="1" bottom="1" header="0.5" footer="0.5"/>
  <pageSetup paperSize="9" fitToHeight="0" orientation="landscape"/>
  <headerFooter>
    <oddHeader>&amp;L &amp;CSESI - DEPARTAMENTO REGIONAL DO MARANHÃO
CNPJ: 03.770.020/0001-30 &amp;R</oddHeader>
    <oddFooter>&amp;L &amp;C  -  -  / MA
(98)988961700 / cirolopes@fiema.org.br &amp;R</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0EE5-F58F-450A-BE4D-13E2C39DB1E3}">
  <sheetPr>
    <pageSetUpPr fitToPage="1"/>
  </sheetPr>
  <dimension ref="A1:K495"/>
  <sheetViews>
    <sheetView showWhiteSpace="0" workbookViewId="0">
      <selection activeCell="D2" sqref="D2"/>
    </sheetView>
  </sheetViews>
  <sheetFormatPr defaultRowHeight="14.25" x14ac:dyDescent="0.2"/>
  <cols>
    <col min="1" max="1" width="10" bestFit="1" customWidth="1"/>
    <col min="2" max="2" width="12" bestFit="1" customWidth="1"/>
    <col min="3" max="3" width="10" bestFit="1" customWidth="1"/>
    <col min="4" max="4" width="60" bestFit="1" customWidth="1"/>
    <col min="5" max="5" width="15" bestFit="1" customWidth="1"/>
    <col min="6" max="8" width="12" bestFit="1" customWidth="1"/>
    <col min="9" max="9" width="13" bestFit="1" customWidth="1"/>
    <col min="10" max="10" width="14" bestFit="1" customWidth="1"/>
    <col min="11" max="11" width="18" bestFit="1" customWidth="1"/>
  </cols>
  <sheetData>
    <row r="1" spans="1:11" ht="15" x14ac:dyDescent="0.2">
      <c r="A1" s="53"/>
      <c r="B1" s="53"/>
      <c r="C1" s="53"/>
      <c r="D1" s="53" t="s">
        <v>0</v>
      </c>
      <c r="E1" s="178" t="s">
        <v>1</v>
      </c>
      <c r="F1" s="178"/>
      <c r="G1" s="178" t="s">
        <v>2</v>
      </c>
      <c r="H1" s="178"/>
      <c r="I1" s="178" t="s">
        <v>3</v>
      </c>
      <c r="J1" s="178"/>
    </row>
    <row r="2" spans="1:11" ht="80.099999999999994" customHeight="1" x14ac:dyDescent="0.2">
      <c r="A2" s="24"/>
      <c r="B2" s="24"/>
      <c r="C2" s="24"/>
      <c r="D2" s="24" t="s">
        <v>4</v>
      </c>
      <c r="E2" s="172" t="s">
        <v>5</v>
      </c>
      <c r="F2" s="172"/>
      <c r="G2" s="172" t="s">
        <v>6</v>
      </c>
      <c r="H2" s="172"/>
      <c r="I2" s="172" t="s">
        <v>7</v>
      </c>
      <c r="J2" s="172"/>
    </row>
    <row r="3" spans="1:11" ht="15" x14ac:dyDescent="0.25">
      <c r="A3" s="179" t="s">
        <v>686</v>
      </c>
      <c r="B3" s="162"/>
      <c r="C3" s="162"/>
      <c r="D3" s="162"/>
      <c r="E3" s="162"/>
      <c r="F3" s="162"/>
      <c r="G3" s="162"/>
      <c r="H3" s="162"/>
      <c r="I3" s="162"/>
      <c r="J3" s="162"/>
    </row>
    <row r="4" spans="1:11" ht="24" customHeight="1" x14ac:dyDescent="0.2">
      <c r="A4" s="49" t="s">
        <v>19</v>
      </c>
      <c r="B4" s="49"/>
      <c r="C4" s="49"/>
      <c r="D4" s="49" t="s">
        <v>21</v>
      </c>
      <c r="E4" s="49"/>
      <c r="F4" s="165"/>
      <c r="G4" s="165"/>
      <c r="H4" s="49"/>
      <c r="I4" s="50"/>
      <c r="J4" s="49"/>
      <c r="K4" s="48">
        <v>21106.07</v>
      </c>
    </row>
    <row r="5" spans="1:11" ht="24" customHeight="1" x14ac:dyDescent="0.2">
      <c r="A5" s="49" t="s">
        <v>23</v>
      </c>
      <c r="B5" s="49"/>
      <c r="C5" s="49"/>
      <c r="D5" s="49" t="s">
        <v>24</v>
      </c>
      <c r="E5" s="49"/>
      <c r="F5" s="165"/>
      <c r="G5" s="165"/>
      <c r="H5" s="49"/>
      <c r="I5" s="50"/>
      <c r="J5" s="49"/>
      <c r="K5" s="48">
        <v>20813.650000000001</v>
      </c>
    </row>
    <row r="6" spans="1:11" ht="18" customHeight="1" x14ac:dyDescent="0.2">
      <c r="A6" s="47" t="s">
        <v>25</v>
      </c>
      <c r="B6" s="45" t="s">
        <v>10</v>
      </c>
      <c r="C6" s="47" t="s">
        <v>11</v>
      </c>
      <c r="D6" s="47" t="s">
        <v>12</v>
      </c>
      <c r="E6" s="166" t="s">
        <v>211</v>
      </c>
      <c r="F6" s="166"/>
      <c r="G6" s="46" t="s">
        <v>13</v>
      </c>
      <c r="H6" s="45" t="s">
        <v>14</v>
      </c>
      <c r="I6" s="45" t="s">
        <v>15</v>
      </c>
      <c r="J6" s="45" t="s">
        <v>17</v>
      </c>
    </row>
    <row r="7" spans="1:11" ht="26.1" customHeight="1" x14ac:dyDescent="0.2">
      <c r="A7" s="43" t="s">
        <v>209</v>
      </c>
      <c r="B7" s="44" t="s">
        <v>26</v>
      </c>
      <c r="C7" s="43" t="s">
        <v>27</v>
      </c>
      <c r="D7" s="43" t="s">
        <v>28</v>
      </c>
      <c r="E7" s="167" t="s">
        <v>685</v>
      </c>
      <c r="F7" s="167"/>
      <c r="G7" s="42" t="s">
        <v>29</v>
      </c>
      <c r="H7" s="41">
        <v>1</v>
      </c>
      <c r="I7" s="40">
        <v>800</v>
      </c>
      <c r="J7" s="40">
        <v>800</v>
      </c>
    </row>
    <row r="8" spans="1:11" ht="15" customHeight="1" x14ac:dyDescent="0.2">
      <c r="A8" s="47" t="s">
        <v>9</v>
      </c>
      <c r="B8" s="45" t="s">
        <v>10</v>
      </c>
      <c r="C8" s="47" t="s">
        <v>11</v>
      </c>
      <c r="D8" s="47" t="s">
        <v>12</v>
      </c>
      <c r="E8" s="166" t="s">
        <v>211</v>
      </c>
      <c r="F8" s="174"/>
      <c r="G8" s="46" t="s">
        <v>13</v>
      </c>
      <c r="H8" s="45" t="s">
        <v>14</v>
      </c>
      <c r="I8" s="45" t="s">
        <v>15</v>
      </c>
      <c r="J8" s="45" t="s">
        <v>17</v>
      </c>
    </row>
    <row r="9" spans="1:11" ht="26.1" customHeight="1" x14ac:dyDescent="0.2">
      <c r="A9" s="33" t="s">
        <v>202</v>
      </c>
      <c r="B9" s="34" t="s">
        <v>684</v>
      </c>
      <c r="C9" s="33" t="s">
        <v>27</v>
      </c>
      <c r="D9" s="33" t="s">
        <v>683</v>
      </c>
      <c r="E9" s="169" t="s">
        <v>450</v>
      </c>
      <c r="F9" s="169"/>
      <c r="G9" s="32" t="s">
        <v>29</v>
      </c>
      <c r="H9" s="31">
        <v>1</v>
      </c>
      <c r="I9" s="30" t="s">
        <v>682</v>
      </c>
      <c r="J9" s="51" t="s">
        <v>682</v>
      </c>
    </row>
    <row r="10" spans="1:11" ht="39.950000000000003" customHeight="1" x14ac:dyDescent="0.2">
      <c r="A10" s="175" t="s">
        <v>518</v>
      </c>
      <c r="B10" s="174"/>
      <c r="C10" s="174"/>
      <c r="D10" s="174"/>
      <c r="E10" s="174"/>
      <c r="F10" s="174"/>
      <c r="G10" s="174"/>
      <c r="H10" s="174"/>
      <c r="I10" s="174"/>
      <c r="J10" s="174"/>
    </row>
    <row r="11" spans="1:11" ht="15" customHeight="1" x14ac:dyDescent="0.2">
      <c r="A11" s="47" t="s">
        <v>9</v>
      </c>
      <c r="B11" s="45" t="s">
        <v>10</v>
      </c>
      <c r="C11" s="47" t="s">
        <v>11</v>
      </c>
      <c r="D11" s="47" t="s">
        <v>12</v>
      </c>
      <c r="E11" s="166" t="s">
        <v>211</v>
      </c>
      <c r="F11" s="174"/>
      <c r="G11" s="46" t="s">
        <v>13</v>
      </c>
      <c r="H11" s="45" t="s">
        <v>14</v>
      </c>
      <c r="I11" s="45" t="s">
        <v>15</v>
      </c>
      <c r="J11" s="45" t="s">
        <v>17</v>
      </c>
    </row>
    <row r="12" spans="1:11" ht="26.1" customHeight="1" x14ac:dyDescent="0.2">
      <c r="A12" s="33" t="s">
        <v>202</v>
      </c>
      <c r="B12" s="34" t="s">
        <v>684</v>
      </c>
      <c r="C12" s="33" t="s">
        <v>27</v>
      </c>
      <c r="D12" s="33" t="s">
        <v>683</v>
      </c>
      <c r="E12" s="169" t="s">
        <v>450</v>
      </c>
      <c r="F12" s="169"/>
      <c r="G12" s="32" t="s">
        <v>29</v>
      </c>
      <c r="H12" s="31">
        <v>1</v>
      </c>
      <c r="I12" s="30" t="s">
        <v>682</v>
      </c>
      <c r="J12" s="51" t="s">
        <v>682</v>
      </c>
    </row>
    <row r="13" spans="1:11" x14ac:dyDescent="0.2">
      <c r="A13" s="29"/>
      <c r="B13" s="29"/>
      <c r="C13" s="29"/>
      <c r="D13" s="29"/>
      <c r="E13" s="29" t="s">
        <v>197</v>
      </c>
      <c r="F13" s="28">
        <v>0</v>
      </c>
      <c r="G13" s="29" t="s">
        <v>196</v>
      </c>
      <c r="H13" s="28">
        <v>0</v>
      </c>
      <c r="I13" s="29" t="s">
        <v>195</v>
      </c>
      <c r="J13" s="28">
        <v>0</v>
      </c>
    </row>
    <row r="14" spans="1:11" x14ac:dyDescent="0.2">
      <c r="A14" s="29"/>
      <c r="B14" s="29"/>
      <c r="C14" s="29"/>
      <c r="D14" s="29"/>
      <c r="E14" s="29" t="s">
        <v>194</v>
      </c>
      <c r="F14" s="28">
        <v>200</v>
      </c>
      <c r="G14" s="29"/>
      <c r="H14" s="170" t="s">
        <v>193</v>
      </c>
      <c r="I14" s="170"/>
      <c r="J14" s="28">
        <v>1000</v>
      </c>
    </row>
    <row r="15" spans="1:11" ht="50.1" customHeight="1" thickBot="1" x14ac:dyDescent="0.25">
      <c r="A15" s="22"/>
      <c r="B15" s="22"/>
      <c r="C15" s="22"/>
      <c r="D15" s="22"/>
      <c r="E15" s="22"/>
      <c r="F15" s="22"/>
      <c r="G15" s="22" t="s">
        <v>192</v>
      </c>
      <c r="H15" s="27" t="s">
        <v>230</v>
      </c>
      <c r="I15" s="22" t="s">
        <v>190</v>
      </c>
      <c r="J15" s="23">
        <v>3000</v>
      </c>
    </row>
    <row r="16" spans="1:11" ht="0.95" customHeight="1" thickTop="1" x14ac:dyDescent="0.2">
      <c r="A16" s="26"/>
      <c r="B16" s="26"/>
      <c r="C16" s="26"/>
      <c r="D16" s="26"/>
      <c r="E16" s="26"/>
      <c r="F16" s="26"/>
      <c r="G16" s="26"/>
      <c r="H16" s="26"/>
      <c r="I16" s="26"/>
      <c r="J16" s="26"/>
    </row>
    <row r="17" spans="1:11" ht="18" customHeight="1" x14ac:dyDescent="0.2">
      <c r="A17" s="47" t="s">
        <v>30</v>
      </c>
      <c r="B17" s="45" t="s">
        <v>10</v>
      </c>
      <c r="C17" s="47" t="s">
        <v>11</v>
      </c>
      <c r="D17" s="47" t="s">
        <v>12</v>
      </c>
      <c r="E17" s="166" t="s">
        <v>211</v>
      </c>
      <c r="F17" s="166"/>
      <c r="G17" s="46" t="s">
        <v>13</v>
      </c>
      <c r="H17" s="45" t="s">
        <v>14</v>
      </c>
      <c r="I17" s="45" t="s">
        <v>210</v>
      </c>
      <c r="J17" s="45" t="s">
        <v>15</v>
      </c>
      <c r="K17" s="45" t="s">
        <v>17</v>
      </c>
    </row>
    <row r="18" spans="1:11" ht="65.099999999999994" customHeight="1" x14ac:dyDescent="0.2">
      <c r="A18" s="43" t="s">
        <v>209</v>
      </c>
      <c r="B18" s="44" t="s">
        <v>31</v>
      </c>
      <c r="C18" s="43" t="s">
        <v>32</v>
      </c>
      <c r="D18" s="43" t="s">
        <v>33</v>
      </c>
      <c r="E18" s="167" t="s">
        <v>622</v>
      </c>
      <c r="F18" s="167"/>
      <c r="G18" s="42" t="s">
        <v>34</v>
      </c>
      <c r="H18" s="41">
        <v>1</v>
      </c>
      <c r="I18" s="40"/>
      <c r="J18" s="40">
        <v>1252.43</v>
      </c>
      <c r="K18" s="40">
        <v>1252.43</v>
      </c>
    </row>
    <row r="19" spans="1:11" ht="26.1" customHeight="1" x14ac:dyDescent="0.2">
      <c r="A19" s="33" t="s">
        <v>202</v>
      </c>
      <c r="B19" s="34" t="s">
        <v>681</v>
      </c>
      <c r="C19" s="33" t="s">
        <v>32</v>
      </c>
      <c r="D19" s="33" t="s">
        <v>680</v>
      </c>
      <c r="E19" s="169" t="s">
        <v>199</v>
      </c>
      <c r="F19" s="169"/>
      <c r="G19" s="32" t="s">
        <v>140</v>
      </c>
      <c r="H19" s="31">
        <v>0.7</v>
      </c>
      <c r="I19" s="31">
        <v>0</v>
      </c>
      <c r="J19" s="30">
        <v>210</v>
      </c>
      <c r="K19" s="30">
        <v>147</v>
      </c>
    </row>
    <row r="20" spans="1:11" ht="26.1" customHeight="1" x14ac:dyDescent="0.2">
      <c r="A20" s="33" t="s">
        <v>202</v>
      </c>
      <c r="B20" s="34" t="s">
        <v>679</v>
      </c>
      <c r="C20" s="33" t="s">
        <v>32</v>
      </c>
      <c r="D20" s="33" t="s">
        <v>678</v>
      </c>
      <c r="E20" s="169" t="s">
        <v>199</v>
      </c>
      <c r="F20" s="169"/>
      <c r="G20" s="32" t="s">
        <v>140</v>
      </c>
      <c r="H20" s="31">
        <v>0.1</v>
      </c>
      <c r="I20" s="31">
        <v>0</v>
      </c>
      <c r="J20" s="30">
        <v>365.62</v>
      </c>
      <c r="K20" s="30">
        <v>36.56</v>
      </c>
    </row>
    <row r="21" spans="1:11" ht="51.95" customHeight="1" x14ac:dyDescent="0.2">
      <c r="A21" s="33" t="s">
        <v>202</v>
      </c>
      <c r="B21" s="34" t="s">
        <v>677</v>
      </c>
      <c r="C21" s="33" t="s">
        <v>32</v>
      </c>
      <c r="D21" s="33" t="s">
        <v>676</v>
      </c>
      <c r="E21" s="169" t="s">
        <v>639</v>
      </c>
      <c r="F21" s="169"/>
      <c r="G21" s="32" t="s">
        <v>34</v>
      </c>
      <c r="H21" s="31">
        <v>1</v>
      </c>
      <c r="I21" s="31">
        <v>0</v>
      </c>
      <c r="J21" s="30">
        <v>1059.3699999999999</v>
      </c>
      <c r="K21" s="30">
        <v>1059.3699999999999</v>
      </c>
    </row>
    <row r="22" spans="1:11" ht="26.1" customHeight="1" x14ac:dyDescent="0.2">
      <c r="A22" s="33" t="s">
        <v>202</v>
      </c>
      <c r="B22" s="34" t="s">
        <v>675</v>
      </c>
      <c r="C22" s="33" t="s">
        <v>32</v>
      </c>
      <c r="D22" s="33" t="s">
        <v>674</v>
      </c>
      <c r="E22" s="169" t="s">
        <v>199</v>
      </c>
      <c r="F22" s="169"/>
      <c r="G22" s="32" t="s">
        <v>140</v>
      </c>
      <c r="H22" s="31">
        <v>0.1</v>
      </c>
      <c r="I22" s="31">
        <v>0</v>
      </c>
      <c r="J22" s="30">
        <v>95.07</v>
      </c>
      <c r="K22" s="30">
        <v>9.5</v>
      </c>
    </row>
    <row r="23" spans="1:11" ht="25.5" x14ac:dyDescent="0.2">
      <c r="A23" s="29"/>
      <c r="B23" s="29"/>
      <c r="C23" s="29"/>
      <c r="D23" s="29"/>
      <c r="E23" s="29"/>
      <c r="F23" s="29" t="s">
        <v>197</v>
      </c>
      <c r="G23" s="28">
        <v>0</v>
      </c>
      <c r="H23" s="29" t="s">
        <v>196</v>
      </c>
      <c r="I23" s="28">
        <v>0</v>
      </c>
      <c r="J23" s="29" t="s">
        <v>195</v>
      </c>
      <c r="K23" s="28">
        <v>0</v>
      </c>
    </row>
    <row r="24" spans="1:11" ht="25.5" x14ac:dyDescent="0.2">
      <c r="A24" s="29"/>
      <c r="B24" s="29"/>
      <c r="C24" s="29"/>
      <c r="D24" s="29"/>
      <c r="E24" s="29"/>
      <c r="F24" s="29" t="s">
        <v>194</v>
      </c>
      <c r="G24" s="28">
        <v>313.10000000000002</v>
      </c>
      <c r="H24" s="170"/>
      <c r="I24" s="170" t="s">
        <v>193</v>
      </c>
      <c r="J24" s="29"/>
      <c r="K24" s="28">
        <v>1565.53</v>
      </c>
    </row>
    <row r="25" spans="1:11" ht="50.1" customHeight="1" thickBot="1" x14ac:dyDescent="0.25">
      <c r="A25" s="22"/>
      <c r="B25" s="22"/>
      <c r="C25" s="22"/>
      <c r="D25" s="22"/>
      <c r="E25" s="22"/>
      <c r="F25" s="22"/>
      <c r="G25" s="22"/>
      <c r="H25" s="22" t="s">
        <v>192</v>
      </c>
      <c r="I25" s="27" t="s">
        <v>230</v>
      </c>
      <c r="J25" s="22" t="s">
        <v>190</v>
      </c>
      <c r="K25" s="23">
        <v>4696.59</v>
      </c>
    </row>
    <row r="26" spans="1:11" ht="0.95" customHeight="1" thickTop="1" x14ac:dyDescent="0.2">
      <c r="A26" s="26"/>
      <c r="B26" s="26"/>
      <c r="C26" s="26"/>
      <c r="D26" s="26"/>
      <c r="E26" s="26"/>
      <c r="F26" s="26"/>
      <c r="G26" s="26"/>
      <c r="H26" s="26"/>
      <c r="I26" s="26"/>
      <c r="J26" s="26"/>
      <c r="K26" s="26"/>
    </row>
    <row r="27" spans="1:11" ht="18" customHeight="1" x14ac:dyDescent="0.2">
      <c r="A27" s="47" t="s">
        <v>35</v>
      </c>
      <c r="B27" s="45" t="s">
        <v>10</v>
      </c>
      <c r="C27" s="47" t="s">
        <v>11</v>
      </c>
      <c r="D27" s="47" t="s">
        <v>12</v>
      </c>
      <c r="E27" s="166" t="s">
        <v>211</v>
      </c>
      <c r="F27" s="166"/>
      <c r="G27" s="46" t="s">
        <v>13</v>
      </c>
      <c r="H27" s="45" t="s">
        <v>14</v>
      </c>
      <c r="I27" s="45" t="s">
        <v>15</v>
      </c>
      <c r="J27" s="45" t="s">
        <v>17</v>
      </c>
    </row>
    <row r="28" spans="1:11" ht="78" customHeight="1" x14ac:dyDescent="0.2">
      <c r="A28" s="43" t="s">
        <v>209</v>
      </c>
      <c r="B28" s="44" t="s">
        <v>36</v>
      </c>
      <c r="C28" s="43" t="s">
        <v>37</v>
      </c>
      <c r="D28" s="43" t="s">
        <v>38</v>
      </c>
      <c r="E28" s="167" t="s">
        <v>673</v>
      </c>
      <c r="F28" s="167"/>
      <c r="G28" s="42" t="s">
        <v>29</v>
      </c>
      <c r="H28" s="41">
        <v>1</v>
      </c>
      <c r="I28" s="40">
        <v>925.73</v>
      </c>
      <c r="J28" s="40">
        <v>925.73</v>
      </c>
    </row>
    <row r="29" spans="1:11" ht="20.100000000000001" customHeight="1" x14ac:dyDescent="0.2">
      <c r="A29" s="171"/>
      <c r="B29" s="171"/>
      <c r="C29" s="171"/>
      <c r="D29" s="171"/>
      <c r="E29" s="171"/>
      <c r="F29" s="171" t="s">
        <v>672</v>
      </c>
      <c r="G29" s="171"/>
      <c r="H29" s="171"/>
      <c r="I29" s="171"/>
      <c r="J29" s="22">
        <v>0</v>
      </c>
    </row>
    <row r="30" spans="1:11" ht="20.100000000000001" customHeight="1" x14ac:dyDescent="0.2">
      <c r="A30" s="171"/>
      <c r="B30" s="171"/>
      <c r="C30" s="171"/>
      <c r="D30" s="171"/>
      <c r="E30" s="171"/>
      <c r="F30" s="171" t="s">
        <v>671</v>
      </c>
      <c r="G30" s="171"/>
      <c r="H30" s="171"/>
      <c r="I30" s="171"/>
      <c r="J30" s="22">
        <v>1</v>
      </c>
    </row>
    <row r="31" spans="1:11" ht="20.100000000000001" customHeight="1" x14ac:dyDescent="0.2">
      <c r="A31" s="171"/>
      <c r="B31" s="171"/>
      <c r="C31" s="171"/>
      <c r="D31" s="171"/>
      <c r="E31" s="171"/>
      <c r="F31" s="171" t="s">
        <v>670</v>
      </c>
      <c r="G31" s="171"/>
      <c r="H31" s="171"/>
      <c r="I31" s="171"/>
      <c r="J31" s="22">
        <v>0</v>
      </c>
    </row>
    <row r="32" spans="1:11" ht="20.100000000000001" customHeight="1" x14ac:dyDescent="0.2">
      <c r="A32" s="47" t="s">
        <v>669</v>
      </c>
      <c r="B32" s="45" t="s">
        <v>10</v>
      </c>
      <c r="C32" s="47" t="s">
        <v>11</v>
      </c>
      <c r="D32" s="47" t="s">
        <v>668</v>
      </c>
      <c r="E32" s="45" t="s">
        <v>654</v>
      </c>
      <c r="F32" s="45" t="s">
        <v>653</v>
      </c>
      <c r="G32" s="45" t="s">
        <v>652</v>
      </c>
      <c r="H32" s="45"/>
      <c r="I32" s="45"/>
      <c r="J32" s="45" t="s">
        <v>651</v>
      </c>
    </row>
    <row r="33" spans="1:11" ht="51.95" customHeight="1" x14ac:dyDescent="0.2">
      <c r="A33" s="33" t="s">
        <v>202</v>
      </c>
      <c r="B33" s="34" t="s">
        <v>667</v>
      </c>
      <c r="C33" s="33" t="s">
        <v>37</v>
      </c>
      <c r="D33" s="33" t="s">
        <v>666</v>
      </c>
      <c r="E33" s="31">
        <v>1.66667E-2</v>
      </c>
      <c r="F33" s="32" t="s">
        <v>136</v>
      </c>
      <c r="G33" s="177" t="s">
        <v>665</v>
      </c>
      <c r="H33" s="177"/>
      <c r="I33" s="169"/>
      <c r="J33" s="51" t="s">
        <v>664</v>
      </c>
    </row>
    <row r="34" spans="1:11" ht="51.95" customHeight="1" x14ac:dyDescent="0.2">
      <c r="A34" s="33" t="s">
        <v>202</v>
      </c>
      <c r="B34" s="34" t="s">
        <v>663</v>
      </c>
      <c r="C34" s="33" t="s">
        <v>37</v>
      </c>
      <c r="D34" s="33" t="s">
        <v>662</v>
      </c>
      <c r="E34" s="31">
        <v>1.17333E-2</v>
      </c>
      <c r="F34" s="32" t="s">
        <v>136</v>
      </c>
      <c r="G34" s="177" t="s">
        <v>661</v>
      </c>
      <c r="H34" s="177"/>
      <c r="I34" s="169"/>
      <c r="J34" s="51" t="s">
        <v>660</v>
      </c>
    </row>
    <row r="35" spans="1:11" ht="90.95" customHeight="1" x14ac:dyDescent="0.2">
      <c r="A35" s="33" t="s">
        <v>202</v>
      </c>
      <c r="B35" s="34" t="s">
        <v>659</v>
      </c>
      <c r="C35" s="33" t="s">
        <v>37</v>
      </c>
      <c r="D35" s="33" t="s">
        <v>658</v>
      </c>
      <c r="E35" s="31">
        <v>1</v>
      </c>
      <c r="F35" s="32" t="s">
        <v>29</v>
      </c>
      <c r="G35" s="177" t="s">
        <v>657</v>
      </c>
      <c r="H35" s="177"/>
      <c r="I35" s="169"/>
      <c r="J35" s="51" t="s">
        <v>657</v>
      </c>
    </row>
    <row r="36" spans="1:11" ht="20.100000000000001" customHeight="1" x14ac:dyDescent="0.2">
      <c r="A36" s="171"/>
      <c r="B36" s="171"/>
      <c r="C36" s="171"/>
      <c r="D36" s="171"/>
      <c r="E36" s="171"/>
      <c r="F36" s="171" t="s">
        <v>656</v>
      </c>
      <c r="G36" s="171"/>
      <c r="H36" s="171"/>
      <c r="I36" s="171"/>
      <c r="J36" s="22">
        <v>919.04290000000003</v>
      </c>
    </row>
    <row r="37" spans="1:11" ht="20.100000000000001" customHeight="1" x14ac:dyDescent="0.2">
      <c r="A37" s="47" t="s">
        <v>655</v>
      </c>
      <c r="B37" s="45" t="s">
        <v>10</v>
      </c>
      <c r="C37" s="47" t="s">
        <v>11</v>
      </c>
      <c r="D37" s="47" t="s">
        <v>450</v>
      </c>
      <c r="E37" s="45" t="s">
        <v>654</v>
      </c>
      <c r="F37" s="45" t="s">
        <v>653</v>
      </c>
      <c r="G37" s="45" t="s">
        <v>652</v>
      </c>
      <c r="H37" s="45"/>
      <c r="I37" s="45"/>
      <c r="J37" s="45" t="s">
        <v>651</v>
      </c>
    </row>
    <row r="38" spans="1:11" ht="26.1" customHeight="1" x14ac:dyDescent="0.2">
      <c r="A38" s="38" t="s">
        <v>209</v>
      </c>
      <c r="B38" s="39" t="s">
        <v>650</v>
      </c>
      <c r="C38" s="38" t="s">
        <v>37</v>
      </c>
      <c r="D38" s="38" t="s">
        <v>649</v>
      </c>
      <c r="E38" s="36">
        <v>2.5000000000000001E-2</v>
      </c>
      <c r="F38" s="37" t="s">
        <v>136</v>
      </c>
      <c r="G38" s="176" t="s">
        <v>648</v>
      </c>
      <c r="H38" s="176"/>
      <c r="I38" s="168"/>
      <c r="J38" s="52" t="s">
        <v>647</v>
      </c>
    </row>
    <row r="39" spans="1:11" ht="39" customHeight="1" x14ac:dyDescent="0.2">
      <c r="A39" s="38" t="s">
        <v>209</v>
      </c>
      <c r="B39" s="39" t="s">
        <v>646</v>
      </c>
      <c r="C39" s="38" t="s">
        <v>37</v>
      </c>
      <c r="D39" s="38" t="s">
        <v>645</v>
      </c>
      <c r="E39" s="36">
        <v>0.05</v>
      </c>
      <c r="F39" s="37" t="s">
        <v>136</v>
      </c>
      <c r="G39" s="176" t="s">
        <v>644</v>
      </c>
      <c r="H39" s="176"/>
      <c r="I39" s="168"/>
      <c r="J39" s="52" t="s">
        <v>643</v>
      </c>
    </row>
    <row r="40" spans="1:11" ht="20.100000000000001" customHeight="1" x14ac:dyDescent="0.2">
      <c r="A40" s="171"/>
      <c r="B40" s="171"/>
      <c r="C40" s="171"/>
      <c r="D40" s="171"/>
      <c r="E40" s="171"/>
      <c r="F40" s="171" t="s">
        <v>642</v>
      </c>
      <c r="G40" s="171"/>
      <c r="H40" s="171"/>
      <c r="I40" s="171"/>
      <c r="J40" s="22">
        <v>6.6878000000000002</v>
      </c>
    </row>
    <row r="41" spans="1:11" x14ac:dyDescent="0.2">
      <c r="A41" s="29"/>
      <c r="B41" s="29"/>
      <c r="C41" s="29"/>
      <c r="D41" s="29"/>
      <c r="E41" s="29" t="s">
        <v>197</v>
      </c>
      <c r="F41" s="28">
        <v>0</v>
      </c>
      <c r="G41" s="29" t="s">
        <v>196</v>
      </c>
      <c r="H41" s="28">
        <v>1.61</v>
      </c>
      <c r="I41" s="29" t="s">
        <v>195</v>
      </c>
      <c r="J41" s="28">
        <v>1.6090575</v>
      </c>
    </row>
    <row r="42" spans="1:11" x14ac:dyDescent="0.2">
      <c r="A42" s="29"/>
      <c r="B42" s="29"/>
      <c r="C42" s="29"/>
      <c r="D42" s="29"/>
      <c r="E42" s="29" t="s">
        <v>194</v>
      </c>
      <c r="F42" s="28">
        <v>231.43</v>
      </c>
      <c r="G42" s="29"/>
      <c r="H42" s="170" t="s">
        <v>193</v>
      </c>
      <c r="I42" s="170"/>
      <c r="J42" s="28">
        <v>1157.1600000000001</v>
      </c>
    </row>
    <row r="43" spans="1:11" ht="50.1" customHeight="1" thickBot="1" x14ac:dyDescent="0.25">
      <c r="A43" s="22"/>
      <c r="B43" s="22"/>
      <c r="C43" s="22"/>
      <c r="D43" s="22"/>
      <c r="E43" s="22"/>
      <c r="F43" s="22"/>
      <c r="G43" s="22" t="s">
        <v>192</v>
      </c>
      <c r="H43" s="27" t="s">
        <v>230</v>
      </c>
      <c r="I43" s="22" t="s">
        <v>190</v>
      </c>
      <c r="J43" s="23">
        <v>3471.48</v>
      </c>
    </row>
    <row r="44" spans="1:11" ht="0.95" customHeight="1" thickTop="1" x14ac:dyDescent="0.2">
      <c r="A44" s="26"/>
      <c r="B44" s="26"/>
      <c r="C44" s="26"/>
      <c r="D44" s="26"/>
      <c r="E44" s="26"/>
      <c r="F44" s="26"/>
      <c r="G44" s="26"/>
      <c r="H44" s="26"/>
      <c r="I44" s="26"/>
      <c r="J44" s="26"/>
    </row>
    <row r="45" spans="1:11" ht="18" customHeight="1" x14ac:dyDescent="0.2">
      <c r="A45" s="47" t="s">
        <v>39</v>
      </c>
      <c r="B45" s="45" t="s">
        <v>10</v>
      </c>
      <c r="C45" s="47" t="s">
        <v>11</v>
      </c>
      <c r="D45" s="47" t="s">
        <v>12</v>
      </c>
      <c r="E45" s="166" t="s">
        <v>211</v>
      </c>
      <c r="F45" s="166"/>
      <c r="G45" s="46" t="s">
        <v>13</v>
      </c>
      <c r="H45" s="45" t="s">
        <v>14</v>
      </c>
      <c r="I45" s="45" t="s">
        <v>210</v>
      </c>
      <c r="J45" s="45" t="s">
        <v>15</v>
      </c>
      <c r="K45" s="45" t="s">
        <v>17</v>
      </c>
    </row>
    <row r="46" spans="1:11" ht="51.95" customHeight="1" x14ac:dyDescent="0.2">
      <c r="A46" s="43" t="s">
        <v>209</v>
      </c>
      <c r="B46" s="44" t="s">
        <v>40</v>
      </c>
      <c r="C46" s="43" t="s">
        <v>32</v>
      </c>
      <c r="D46" s="43" t="s">
        <v>41</v>
      </c>
      <c r="E46" s="167" t="s">
        <v>622</v>
      </c>
      <c r="F46" s="167"/>
      <c r="G46" s="42" t="s">
        <v>34</v>
      </c>
      <c r="H46" s="41">
        <v>1</v>
      </c>
      <c r="I46" s="40"/>
      <c r="J46" s="40">
        <v>662.1</v>
      </c>
      <c r="K46" s="40">
        <v>662.1</v>
      </c>
    </row>
    <row r="47" spans="1:11" ht="39" customHeight="1" x14ac:dyDescent="0.2">
      <c r="A47" s="33" t="s">
        <v>202</v>
      </c>
      <c r="B47" s="34" t="s">
        <v>641</v>
      </c>
      <c r="C47" s="33" t="s">
        <v>32</v>
      </c>
      <c r="D47" s="33" t="s">
        <v>640</v>
      </c>
      <c r="E47" s="169" t="s">
        <v>639</v>
      </c>
      <c r="F47" s="169"/>
      <c r="G47" s="32" t="s">
        <v>34</v>
      </c>
      <c r="H47" s="31">
        <v>1</v>
      </c>
      <c r="I47" s="31">
        <v>0</v>
      </c>
      <c r="J47" s="30">
        <v>662.1</v>
      </c>
      <c r="K47" s="30">
        <v>662.1</v>
      </c>
    </row>
    <row r="48" spans="1:11" ht="25.5" x14ac:dyDescent="0.2">
      <c r="A48" s="29"/>
      <c r="B48" s="29"/>
      <c r="C48" s="29"/>
      <c r="D48" s="29"/>
      <c r="E48" s="29"/>
      <c r="F48" s="29" t="s">
        <v>197</v>
      </c>
      <c r="G48" s="28">
        <v>0</v>
      </c>
      <c r="H48" s="29" t="s">
        <v>196</v>
      </c>
      <c r="I48" s="28">
        <v>0</v>
      </c>
      <c r="J48" s="29" t="s">
        <v>195</v>
      </c>
      <c r="K48" s="28">
        <v>0</v>
      </c>
    </row>
    <row r="49" spans="1:11" ht="25.5" x14ac:dyDescent="0.2">
      <c r="A49" s="29"/>
      <c r="B49" s="29"/>
      <c r="C49" s="29"/>
      <c r="D49" s="29"/>
      <c r="E49" s="29"/>
      <c r="F49" s="29" t="s">
        <v>194</v>
      </c>
      <c r="G49" s="28">
        <v>165.52</v>
      </c>
      <c r="H49" s="170"/>
      <c r="I49" s="170" t="s">
        <v>193</v>
      </c>
      <c r="J49" s="29"/>
      <c r="K49" s="28">
        <v>827.62</v>
      </c>
    </row>
    <row r="50" spans="1:11" ht="50.1" customHeight="1" thickBot="1" x14ac:dyDescent="0.25">
      <c r="A50" s="22"/>
      <c r="B50" s="22"/>
      <c r="C50" s="22"/>
      <c r="D50" s="22"/>
      <c r="E50" s="22"/>
      <c r="F50" s="22"/>
      <c r="G50" s="22"/>
      <c r="H50" s="22" t="s">
        <v>192</v>
      </c>
      <c r="I50" s="27" t="s">
        <v>230</v>
      </c>
      <c r="J50" s="22" t="s">
        <v>190</v>
      </c>
      <c r="K50" s="23">
        <v>2482.86</v>
      </c>
    </row>
    <row r="51" spans="1:11" ht="0.95" customHeight="1" thickTop="1" x14ac:dyDescent="0.2">
      <c r="A51" s="26"/>
      <c r="B51" s="26"/>
      <c r="C51" s="26"/>
      <c r="D51" s="26"/>
      <c r="E51" s="26"/>
      <c r="F51" s="26"/>
      <c r="G51" s="26"/>
      <c r="H51" s="26"/>
      <c r="I51" s="26"/>
      <c r="J51" s="26"/>
      <c r="K51" s="26"/>
    </row>
    <row r="52" spans="1:11" ht="18" customHeight="1" x14ac:dyDescent="0.2">
      <c r="A52" s="47" t="s">
        <v>42</v>
      </c>
      <c r="B52" s="45" t="s">
        <v>10</v>
      </c>
      <c r="C52" s="47" t="s">
        <v>11</v>
      </c>
      <c r="D52" s="47" t="s">
        <v>12</v>
      </c>
      <c r="E52" s="166" t="s">
        <v>211</v>
      </c>
      <c r="F52" s="166"/>
      <c r="G52" s="46" t="s">
        <v>13</v>
      </c>
      <c r="H52" s="45" t="s">
        <v>14</v>
      </c>
      <c r="I52" s="45" t="s">
        <v>210</v>
      </c>
      <c r="J52" s="45" t="s">
        <v>15</v>
      </c>
      <c r="K52" s="45" t="s">
        <v>17</v>
      </c>
    </row>
    <row r="53" spans="1:11" ht="24" customHeight="1" x14ac:dyDescent="0.2">
      <c r="A53" s="43" t="s">
        <v>209</v>
      </c>
      <c r="B53" s="44" t="s">
        <v>43</v>
      </c>
      <c r="C53" s="43" t="s">
        <v>44</v>
      </c>
      <c r="D53" s="43" t="s">
        <v>45</v>
      </c>
      <c r="E53" s="167" t="s">
        <v>638</v>
      </c>
      <c r="F53" s="167"/>
      <c r="G53" s="42" t="s">
        <v>34</v>
      </c>
      <c r="H53" s="41">
        <v>1</v>
      </c>
      <c r="I53" s="40"/>
      <c r="J53" s="40">
        <v>658.9</v>
      </c>
      <c r="K53" s="40">
        <v>658.9</v>
      </c>
    </row>
    <row r="54" spans="1:11" ht="24" customHeight="1" x14ac:dyDescent="0.2">
      <c r="A54" s="33" t="s">
        <v>202</v>
      </c>
      <c r="B54" s="34" t="s">
        <v>637</v>
      </c>
      <c r="C54" s="33" t="s">
        <v>44</v>
      </c>
      <c r="D54" s="33" t="s">
        <v>636</v>
      </c>
      <c r="E54" s="169" t="s">
        <v>199</v>
      </c>
      <c r="F54" s="169"/>
      <c r="G54" s="32" t="s">
        <v>635</v>
      </c>
      <c r="H54" s="31">
        <v>10</v>
      </c>
      <c r="I54" s="31">
        <v>0</v>
      </c>
      <c r="J54" s="30">
        <v>22.5</v>
      </c>
      <c r="K54" s="30">
        <v>225</v>
      </c>
    </row>
    <row r="55" spans="1:11" ht="26.1" customHeight="1" x14ac:dyDescent="0.2">
      <c r="A55" s="33" t="s">
        <v>202</v>
      </c>
      <c r="B55" s="34" t="s">
        <v>634</v>
      </c>
      <c r="C55" s="33" t="s">
        <v>44</v>
      </c>
      <c r="D55" s="33" t="s">
        <v>633</v>
      </c>
      <c r="E55" s="169" t="s">
        <v>199</v>
      </c>
      <c r="F55" s="169"/>
      <c r="G55" s="32" t="s">
        <v>34</v>
      </c>
      <c r="H55" s="31">
        <v>10</v>
      </c>
      <c r="I55" s="31">
        <v>0</v>
      </c>
      <c r="J55" s="30">
        <v>23.54</v>
      </c>
      <c r="K55" s="30">
        <v>235.4</v>
      </c>
    </row>
    <row r="56" spans="1:11" ht="24" customHeight="1" x14ac:dyDescent="0.2">
      <c r="A56" s="33" t="s">
        <v>202</v>
      </c>
      <c r="B56" s="34" t="s">
        <v>632</v>
      </c>
      <c r="C56" s="33" t="s">
        <v>44</v>
      </c>
      <c r="D56" s="33" t="s">
        <v>631</v>
      </c>
      <c r="E56" s="169" t="s">
        <v>199</v>
      </c>
      <c r="F56" s="169"/>
      <c r="G56" s="32" t="s">
        <v>34</v>
      </c>
      <c r="H56" s="31">
        <v>1</v>
      </c>
      <c r="I56" s="31">
        <v>0</v>
      </c>
      <c r="J56" s="30">
        <v>3.9</v>
      </c>
      <c r="K56" s="30">
        <v>3.9</v>
      </c>
    </row>
    <row r="57" spans="1:11" ht="24" customHeight="1" x14ac:dyDescent="0.2">
      <c r="A57" s="33" t="s">
        <v>202</v>
      </c>
      <c r="B57" s="34" t="s">
        <v>256</v>
      </c>
      <c r="C57" s="33" t="s">
        <v>44</v>
      </c>
      <c r="D57" s="33" t="s">
        <v>234</v>
      </c>
      <c r="E57" s="169" t="s">
        <v>233</v>
      </c>
      <c r="F57" s="169"/>
      <c r="G57" s="32" t="s">
        <v>203</v>
      </c>
      <c r="H57" s="31">
        <v>13.257999999999999</v>
      </c>
      <c r="I57" s="31">
        <v>0</v>
      </c>
      <c r="J57" s="30">
        <v>14.678369999999999</v>
      </c>
      <c r="K57" s="30">
        <v>194.6</v>
      </c>
    </row>
    <row r="58" spans="1:11" ht="25.5" x14ac:dyDescent="0.2">
      <c r="A58" s="29"/>
      <c r="B58" s="29"/>
      <c r="C58" s="29"/>
      <c r="D58" s="29"/>
      <c r="E58" s="29"/>
      <c r="F58" s="29" t="s">
        <v>197</v>
      </c>
      <c r="G58" s="28">
        <v>194.6</v>
      </c>
      <c r="H58" s="29" t="s">
        <v>196</v>
      </c>
      <c r="I58" s="28">
        <v>0</v>
      </c>
      <c r="J58" s="29" t="s">
        <v>195</v>
      </c>
      <c r="K58" s="28">
        <v>194.6</v>
      </c>
    </row>
    <row r="59" spans="1:11" ht="25.5" x14ac:dyDescent="0.2">
      <c r="A59" s="29"/>
      <c r="B59" s="29"/>
      <c r="C59" s="29"/>
      <c r="D59" s="29"/>
      <c r="E59" s="29"/>
      <c r="F59" s="29" t="s">
        <v>194</v>
      </c>
      <c r="G59" s="28">
        <v>164.72</v>
      </c>
      <c r="H59" s="170"/>
      <c r="I59" s="170" t="s">
        <v>193</v>
      </c>
      <c r="J59" s="29"/>
      <c r="K59" s="28">
        <v>823.62</v>
      </c>
    </row>
    <row r="60" spans="1:11" ht="50.1" customHeight="1" thickBot="1" x14ac:dyDescent="0.25">
      <c r="A60" s="22"/>
      <c r="B60" s="22"/>
      <c r="C60" s="22"/>
      <c r="D60" s="22"/>
      <c r="E60" s="22"/>
      <c r="F60" s="22"/>
      <c r="G60" s="22"/>
      <c r="H60" s="22" t="s">
        <v>192</v>
      </c>
      <c r="I60" s="27" t="s">
        <v>230</v>
      </c>
      <c r="J60" s="22" t="s">
        <v>190</v>
      </c>
      <c r="K60" s="23">
        <v>2470.86</v>
      </c>
    </row>
    <row r="61" spans="1:11" ht="0.95" customHeight="1" thickTop="1" x14ac:dyDescent="0.2">
      <c r="A61" s="26"/>
      <c r="B61" s="26"/>
      <c r="C61" s="26"/>
      <c r="D61" s="26"/>
      <c r="E61" s="26"/>
      <c r="F61" s="26"/>
      <c r="G61" s="26"/>
      <c r="H61" s="26"/>
      <c r="I61" s="26"/>
      <c r="J61" s="26"/>
      <c r="K61" s="26"/>
    </row>
    <row r="62" spans="1:11" ht="18" customHeight="1" x14ac:dyDescent="0.2">
      <c r="A62" s="47" t="s">
        <v>46</v>
      </c>
      <c r="B62" s="45" t="s">
        <v>10</v>
      </c>
      <c r="C62" s="47" t="s">
        <v>11</v>
      </c>
      <c r="D62" s="47" t="s">
        <v>12</v>
      </c>
      <c r="E62" s="166" t="s">
        <v>211</v>
      </c>
      <c r="F62" s="166"/>
      <c r="G62" s="46" t="s">
        <v>13</v>
      </c>
      <c r="H62" s="45" t="s">
        <v>14</v>
      </c>
      <c r="I62" s="45" t="s">
        <v>210</v>
      </c>
      <c r="J62" s="45" t="s">
        <v>15</v>
      </c>
      <c r="K62" s="45" t="s">
        <v>17</v>
      </c>
    </row>
    <row r="63" spans="1:11" ht="24" customHeight="1" x14ac:dyDescent="0.2">
      <c r="A63" s="43" t="s">
        <v>209</v>
      </c>
      <c r="B63" s="44" t="s">
        <v>47</v>
      </c>
      <c r="C63" s="43" t="s">
        <v>48</v>
      </c>
      <c r="D63" s="43" t="s">
        <v>49</v>
      </c>
      <c r="E63" s="167" t="s">
        <v>622</v>
      </c>
      <c r="F63" s="167"/>
      <c r="G63" s="42" t="s">
        <v>50</v>
      </c>
      <c r="H63" s="41">
        <v>1</v>
      </c>
      <c r="I63" s="40"/>
      <c r="J63" s="40">
        <v>1876.75</v>
      </c>
      <c r="K63" s="40">
        <v>1876.75</v>
      </c>
    </row>
    <row r="64" spans="1:11" ht="26.1" customHeight="1" x14ac:dyDescent="0.2">
      <c r="A64" s="38" t="s">
        <v>207</v>
      </c>
      <c r="B64" s="39" t="s">
        <v>630</v>
      </c>
      <c r="C64" s="38" t="s">
        <v>44</v>
      </c>
      <c r="D64" s="38" t="s">
        <v>629</v>
      </c>
      <c r="E64" s="168" t="s">
        <v>628</v>
      </c>
      <c r="F64" s="168"/>
      <c r="G64" s="37" t="s">
        <v>198</v>
      </c>
      <c r="H64" s="36">
        <v>20</v>
      </c>
      <c r="I64" s="36">
        <v>0</v>
      </c>
      <c r="J64" s="35">
        <v>5.59</v>
      </c>
      <c r="K64" s="35">
        <v>111.8</v>
      </c>
    </row>
    <row r="65" spans="1:11" ht="24" customHeight="1" x14ac:dyDescent="0.2">
      <c r="A65" s="38" t="s">
        <v>207</v>
      </c>
      <c r="B65" s="39" t="s">
        <v>290</v>
      </c>
      <c r="C65" s="38" t="s">
        <v>32</v>
      </c>
      <c r="D65" s="38" t="s">
        <v>289</v>
      </c>
      <c r="E65" s="168" t="s">
        <v>204</v>
      </c>
      <c r="F65" s="168"/>
      <c r="G65" s="37" t="s">
        <v>203</v>
      </c>
      <c r="H65" s="36">
        <v>24</v>
      </c>
      <c r="I65" s="36">
        <v>0</v>
      </c>
      <c r="J65" s="35">
        <v>30.01</v>
      </c>
      <c r="K65" s="35">
        <v>720.24</v>
      </c>
    </row>
    <row r="66" spans="1:11" ht="24" customHeight="1" x14ac:dyDescent="0.2">
      <c r="A66" s="38" t="s">
        <v>207</v>
      </c>
      <c r="B66" s="39" t="s">
        <v>206</v>
      </c>
      <c r="C66" s="38" t="s">
        <v>32</v>
      </c>
      <c r="D66" s="38" t="s">
        <v>205</v>
      </c>
      <c r="E66" s="168" t="s">
        <v>204</v>
      </c>
      <c r="F66" s="168"/>
      <c r="G66" s="37" t="s">
        <v>203</v>
      </c>
      <c r="H66" s="36">
        <v>24</v>
      </c>
      <c r="I66" s="36">
        <v>0</v>
      </c>
      <c r="J66" s="35">
        <v>23.84</v>
      </c>
      <c r="K66" s="35">
        <v>572.16</v>
      </c>
    </row>
    <row r="67" spans="1:11" ht="26.1" customHeight="1" x14ac:dyDescent="0.2">
      <c r="A67" s="38" t="s">
        <v>207</v>
      </c>
      <c r="B67" s="39" t="s">
        <v>627</v>
      </c>
      <c r="C67" s="38" t="s">
        <v>626</v>
      </c>
      <c r="D67" s="38" t="s">
        <v>625</v>
      </c>
      <c r="E67" s="168" t="s">
        <v>624</v>
      </c>
      <c r="F67" s="168"/>
      <c r="G67" s="37" t="s">
        <v>34</v>
      </c>
      <c r="H67" s="36">
        <v>0.13</v>
      </c>
      <c r="I67" s="36">
        <v>0</v>
      </c>
      <c r="J67" s="35">
        <v>3635</v>
      </c>
      <c r="K67" s="35">
        <v>472.55</v>
      </c>
    </row>
    <row r="68" spans="1:11" ht="25.5" x14ac:dyDescent="0.2">
      <c r="A68" s="29"/>
      <c r="B68" s="29"/>
      <c r="C68" s="29"/>
      <c r="D68" s="29"/>
      <c r="E68" s="29"/>
      <c r="F68" s="29" t="s">
        <v>197</v>
      </c>
      <c r="G68" s="28">
        <v>889.92</v>
      </c>
      <c r="H68" s="29" t="s">
        <v>196</v>
      </c>
      <c r="I68" s="28">
        <v>0</v>
      </c>
      <c r="J68" s="29" t="s">
        <v>195</v>
      </c>
      <c r="K68" s="28">
        <v>889.92</v>
      </c>
    </row>
    <row r="69" spans="1:11" ht="25.5" x14ac:dyDescent="0.2">
      <c r="A69" s="29"/>
      <c r="B69" s="29"/>
      <c r="C69" s="29"/>
      <c r="D69" s="29"/>
      <c r="E69" s="29"/>
      <c r="F69" s="29" t="s">
        <v>194</v>
      </c>
      <c r="G69" s="28">
        <v>469.18</v>
      </c>
      <c r="H69" s="170"/>
      <c r="I69" s="170" t="s">
        <v>193</v>
      </c>
      <c r="J69" s="29"/>
      <c r="K69" s="28">
        <v>2345.9299999999998</v>
      </c>
    </row>
    <row r="70" spans="1:11" ht="50.1" customHeight="1" thickBot="1" x14ac:dyDescent="0.25">
      <c r="A70" s="22"/>
      <c r="B70" s="22"/>
      <c r="C70" s="22"/>
      <c r="D70" s="22"/>
      <c r="E70" s="22"/>
      <c r="F70" s="22"/>
      <c r="G70" s="22"/>
      <c r="H70" s="22" t="s">
        <v>192</v>
      </c>
      <c r="I70" s="27" t="s">
        <v>623</v>
      </c>
      <c r="J70" s="22" t="s">
        <v>190</v>
      </c>
      <c r="K70" s="23">
        <v>4691.8599999999997</v>
      </c>
    </row>
    <row r="71" spans="1:11" ht="0.95" customHeight="1" thickTop="1" x14ac:dyDescent="0.2">
      <c r="A71" s="26"/>
      <c r="B71" s="26"/>
      <c r="C71" s="26"/>
      <c r="D71" s="26"/>
      <c r="E71" s="26"/>
      <c r="F71" s="26"/>
      <c r="G71" s="26"/>
      <c r="H71" s="26"/>
      <c r="I71" s="26"/>
      <c r="J71" s="26"/>
      <c r="K71" s="26"/>
    </row>
    <row r="72" spans="1:11" ht="24" customHeight="1" x14ac:dyDescent="0.2">
      <c r="A72" s="49" t="s">
        <v>51</v>
      </c>
      <c r="B72" s="49"/>
      <c r="C72" s="49"/>
      <c r="D72" s="49" t="s">
        <v>52</v>
      </c>
      <c r="E72" s="49"/>
      <c r="F72" s="165"/>
      <c r="G72" s="165"/>
      <c r="H72" s="49"/>
      <c r="I72" s="50"/>
      <c r="J72" s="49"/>
      <c r="K72" s="48">
        <v>292.42</v>
      </c>
    </row>
    <row r="73" spans="1:11" ht="18" customHeight="1" x14ac:dyDescent="0.2">
      <c r="A73" s="47" t="s">
        <v>53</v>
      </c>
      <c r="B73" s="45" t="s">
        <v>10</v>
      </c>
      <c r="C73" s="47" t="s">
        <v>11</v>
      </c>
      <c r="D73" s="47" t="s">
        <v>12</v>
      </c>
      <c r="E73" s="166" t="s">
        <v>211</v>
      </c>
      <c r="F73" s="166"/>
      <c r="G73" s="46" t="s">
        <v>13</v>
      </c>
      <c r="H73" s="45" t="s">
        <v>14</v>
      </c>
      <c r="I73" s="45" t="s">
        <v>210</v>
      </c>
      <c r="J73" s="45" t="s">
        <v>15</v>
      </c>
      <c r="K73" s="45" t="s">
        <v>17</v>
      </c>
    </row>
    <row r="74" spans="1:11" ht="24" customHeight="1" x14ac:dyDescent="0.2">
      <c r="A74" s="43" t="s">
        <v>209</v>
      </c>
      <c r="B74" s="44" t="s">
        <v>54</v>
      </c>
      <c r="C74" s="43" t="s">
        <v>48</v>
      </c>
      <c r="D74" s="43" t="s">
        <v>55</v>
      </c>
      <c r="E74" s="167" t="s">
        <v>622</v>
      </c>
      <c r="F74" s="167"/>
      <c r="G74" s="42" t="s">
        <v>56</v>
      </c>
      <c r="H74" s="41">
        <v>1</v>
      </c>
      <c r="I74" s="40"/>
      <c r="J74" s="40">
        <v>233.94</v>
      </c>
      <c r="K74" s="40">
        <v>233.94</v>
      </c>
    </row>
    <row r="75" spans="1:11" ht="24" customHeight="1" x14ac:dyDescent="0.2">
      <c r="A75" s="33" t="s">
        <v>202</v>
      </c>
      <c r="B75" s="34" t="s">
        <v>621</v>
      </c>
      <c r="C75" s="33" t="s">
        <v>48</v>
      </c>
      <c r="D75" s="33" t="s">
        <v>620</v>
      </c>
      <c r="E75" s="169" t="s">
        <v>619</v>
      </c>
      <c r="F75" s="169"/>
      <c r="G75" s="32" t="s">
        <v>140</v>
      </c>
      <c r="H75" s="31">
        <v>1</v>
      </c>
      <c r="I75" s="31">
        <v>0</v>
      </c>
      <c r="J75" s="30">
        <v>233.94</v>
      </c>
      <c r="K75" s="30">
        <v>233.94</v>
      </c>
    </row>
    <row r="76" spans="1:11" ht="25.5" x14ac:dyDescent="0.2">
      <c r="A76" s="29"/>
      <c r="B76" s="29"/>
      <c r="C76" s="29"/>
      <c r="D76" s="29"/>
      <c r="E76" s="29"/>
      <c r="F76" s="29" t="s">
        <v>197</v>
      </c>
      <c r="G76" s="28">
        <v>0</v>
      </c>
      <c r="H76" s="29" t="s">
        <v>196</v>
      </c>
      <c r="I76" s="28">
        <v>0</v>
      </c>
      <c r="J76" s="29" t="s">
        <v>195</v>
      </c>
      <c r="K76" s="28">
        <v>0</v>
      </c>
    </row>
    <row r="77" spans="1:11" ht="25.5" x14ac:dyDescent="0.2">
      <c r="A77" s="29"/>
      <c r="B77" s="29"/>
      <c r="C77" s="29"/>
      <c r="D77" s="29"/>
      <c r="E77" s="29"/>
      <c r="F77" s="29" t="s">
        <v>194</v>
      </c>
      <c r="G77" s="28">
        <v>58.48</v>
      </c>
      <c r="H77" s="170"/>
      <c r="I77" s="170" t="s">
        <v>193</v>
      </c>
      <c r="J77" s="29"/>
      <c r="K77" s="28">
        <v>292.42</v>
      </c>
    </row>
    <row r="78" spans="1:11" ht="50.1" customHeight="1" thickBot="1" x14ac:dyDescent="0.25">
      <c r="A78" s="22"/>
      <c r="B78" s="22"/>
      <c r="C78" s="22"/>
      <c r="D78" s="22"/>
      <c r="E78" s="22"/>
      <c r="F78" s="22"/>
      <c r="G78" s="22"/>
      <c r="H78" s="22" t="s">
        <v>192</v>
      </c>
      <c r="I78" s="27" t="s">
        <v>222</v>
      </c>
      <c r="J78" s="22" t="s">
        <v>190</v>
      </c>
      <c r="K78" s="23">
        <v>292.42</v>
      </c>
    </row>
    <row r="79" spans="1:11" ht="0.95" customHeight="1" thickTop="1" x14ac:dyDescent="0.2">
      <c r="A79" s="26"/>
      <c r="B79" s="26"/>
      <c r="C79" s="26"/>
      <c r="D79" s="26"/>
      <c r="E79" s="26"/>
      <c r="F79" s="26"/>
      <c r="G79" s="26"/>
      <c r="H79" s="26"/>
      <c r="I79" s="26"/>
      <c r="J79" s="26"/>
      <c r="K79" s="26"/>
    </row>
    <row r="80" spans="1:11" ht="24" customHeight="1" x14ac:dyDescent="0.2">
      <c r="A80" s="49" t="s">
        <v>57</v>
      </c>
      <c r="B80" s="49"/>
      <c r="C80" s="49"/>
      <c r="D80" s="49" t="s">
        <v>58</v>
      </c>
      <c r="E80" s="49"/>
      <c r="F80" s="165"/>
      <c r="G80" s="165"/>
      <c r="H80" s="49"/>
      <c r="I80" s="50"/>
      <c r="J80" s="49"/>
      <c r="K80" s="48">
        <v>20824.650000000001</v>
      </c>
    </row>
    <row r="81" spans="1:11" ht="18" customHeight="1" x14ac:dyDescent="0.2">
      <c r="A81" s="47" t="s">
        <v>59</v>
      </c>
      <c r="B81" s="45" t="s">
        <v>10</v>
      </c>
      <c r="C81" s="47" t="s">
        <v>11</v>
      </c>
      <c r="D81" s="47" t="s">
        <v>12</v>
      </c>
      <c r="E81" s="166" t="s">
        <v>211</v>
      </c>
      <c r="F81" s="166"/>
      <c r="G81" s="46" t="s">
        <v>13</v>
      </c>
      <c r="H81" s="45" t="s">
        <v>14</v>
      </c>
      <c r="I81" s="45" t="s">
        <v>210</v>
      </c>
      <c r="J81" s="45" t="s">
        <v>15</v>
      </c>
      <c r="K81" s="45" t="s">
        <v>17</v>
      </c>
    </row>
    <row r="82" spans="1:11" ht="24" customHeight="1" x14ac:dyDescent="0.2">
      <c r="A82" s="43" t="s">
        <v>209</v>
      </c>
      <c r="B82" s="44" t="s">
        <v>60</v>
      </c>
      <c r="C82" s="43" t="s">
        <v>48</v>
      </c>
      <c r="D82" s="43" t="s">
        <v>61</v>
      </c>
      <c r="E82" s="167" t="s">
        <v>618</v>
      </c>
      <c r="F82" s="167"/>
      <c r="G82" s="42" t="s">
        <v>34</v>
      </c>
      <c r="H82" s="41">
        <v>1</v>
      </c>
      <c r="I82" s="40"/>
      <c r="J82" s="40">
        <v>5553.24</v>
      </c>
      <c r="K82" s="40">
        <v>5553.24</v>
      </c>
    </row>
    <row r="83" spans="1:11" ht="26.1" customHeight="1" x14ac:dyDescent="0.2">
      <c r="A83" s="38" t="s">
        <v>207</v>
      </c>
      <c r="B83" s="39" t="s">
        <v>617</v>
      </c>
      <c r="C83" s="38" t="s">
        <v>32</v>
      </c>
      <c r="D83" s="38" t="s">
        <v>616</v>
      </c>
      <c r="E83" s="168" t="s">
        <v>204</v>
      </c>
      <c r="F83" s="168"/>
      <c r="G83" s="37" t="s">
        <v>34</v>
      </c>
      <c r="H83" s="36">
        <v>1</v>
      </c>
      <c r="I83" s="36">
        <v>0</v>
      </c>
      <c r="J83" s="35">
        <v>5553.24</v>
      </c>
      <c r="K83" s="35">
        <v>5553.24</v>
      </c>
    </row>
    <row r="84" spans="1:11" ht="25.5" x14ac:dyDescent="0.2">
      <c r="A84" s="29"/>
      <c r="B84" s="29"/>
      <c r="C84" s="29"/>
      <c r="D84" s="29"/>
      <c r="E84" s="29"/>
      <c r="F84" s="29" t="s">
        <v>197</v>
      </c>
      <c r="G84" s="28">
        <v>5009.82</v>
      </c>
      <c r="H84" s="29" t="s">
        <v>196</v>
      </c>
      <c r="I84" s="28">
        <v>0</v>
      </c>
      <c r="J84" s="29" t="s">
        <v>195</v>
      </c>
      <c r="K84" s="28">
        <v>5009.82</v>
      </c>
    </row>
    <row r="85" spans="1:11" ht="25.5" x14ac:dyDescent="0.2">
      <c r="A85" s="29"/>
      <c r="B85" s="29"/>
      <c r="C85" s="29"/>
      <c r="D85" s="29"/>
      <c r="E85" s="29"/>
      <c r="F85" s="29" t="s">
        <v>194</v>
      </c>
      <c r="G85" s="28">
        <v>1388.31</v>
      </c>
      <c r="H85" s="170"/>
      <c r="I85" s="170" t="s">
        <v>193</v>
      </c>
      <c r="J85" s="29"/>
      <c r="K85" s="28">
        <v>6941.55</v>
      </c>
    </row>
    <row r="86" spans="1:11" ht="50.1" customHeight="1" thickBot="1" x14ac:dyDescent="0.25">
      <c r="A86" s="22"/>
      <c r="B86" s="22"/>
      <c r="C86" s="22"/>
      <c r="D86" s="22"/>
      <c r="E86" s="22"/>
      <c r="F86" s="22"/>
      <c r="G86" s="22"/>
      <c r="H86" s="22" t="s">
        <v>192</v>
      </c>
      <c r="I86" s="27" t="s">
        <v>230</v>
      </c>
      <c r="J86" s="22" t="s">
        <v>190</v>
      </c>
      <c r="K86" s="23">
        <v>20824.650000000001</v>
      </c>
    </row>
    <row r="87" spans="1:11" ht="0.95" customHeight="1" thickTop="1" x14ac:dyDescent="0.2">
      <c r="A87" s="26"/>
      <c r="B87" s="26"/>
      <c r="C87" s="26"/>
      <c r="D87" s="26"/>
      <c r="E87" s="26"/>
      <c r="F87" s="26"/>
      <c r="G87" s="26"/>
      <c r="H87" s="26"/>
      <c r="I87" s="26"/>
      <c r="J87" s="26"/>
      <c r="K87" s="26"/>
    </row>
    <row r="88" spans="1:11" ht="24" customHeight="1" x14ac:dyDescent="0.2">
      <c r="A88" s="49" t="s">
        <v>62</v>
      </c>
      <c r="B88" s="49"/>
      <c r="C88" s="49"/>
      <c r="D88" s="49" t="s">
        <v>63</v>
      </c>
      <c r="E88" s="49"/>
      <c r="F88" s="165"/>
      <c r="G88" s="165"/>
      <c r="H88" s="49"/>
      <c r="I88" s="50"/>
      <c r="J88" s="49"/>
      <c r="K88" s="48">
        <v>68686.11</v>
      </c>
    </row>
    <row r="89" spans="1:11" ht="18" customHeight="1" x14ac:dyDescent="0.2">
      <c r="A89" s="47" t="s">
        <v>64</v>
      </c>
      <c r="B89" s="45" t="s">
        <v>10</v>
      </c>
      <c r="C89" s="47" t="s">
        <v>11</v>
      </c>
      <c r="D89" s="47" t="s">
        <v>12</v>
      </c>
      <c r="E89" s="166" t="s">
        <v>211</v>
      </c>
      <c r="F89" s="166"/>
      <c r="G89" s="46" t="s">
        <v>13</v>
      </c>
      <c r="H89" s="45" t="s">
        <v>14</v>
      </c>
      <c r="I89" s="45" t="s">
        <v>210</v>
      </c>
      <c r="J89" s="45" t="s">
        <v>15</v>
      </c>
      <c r="K89" s="45" t="s">
        <v>17</v>
      </c>
    </row>
    <row r="90" spans="1:11" ht="51.95" customHeight="1" x14ac:dyDescent="0.2">
      <c r="A90" s="43" t="s">
        <v>209</v>
      </c>
      <c r="B90" s="44" t="s">
        <v>65</v>
      </c>
      <c r="C90" s="43" t="s">
        <v>66</v>
      </c>
      <c r="D90" s="43" t="s">
        <v>67</v>
      </c>
      <c r="E90" s="167">
        <v>5</v>
      </c>
      <c r="F90" s="167"/>
      <c r="G90" s="42" t="s">
        <v>68</v>
      </c>
      <c r="H90" s="41">
        <v>1</v>
      </c>
      <c r="I90" s="40"/>
      <c r="J90" s="40">
        <v>281.89999999999998</v>
      </c>
      <c r="K90" s="40">
        <v>281.89999999999998</v>
      </c>
    </row>
    <row r="91" spans="1:11" ht="26.1" customHeight="1" x14ac:dyDescent="0.2">
      <c r="A91" s="33" t="s">
        <v>202</v>
      </c>
      <c r="B91" s="34" t="s">
        <v>615</v>
      </c>
      <c r="C91" s="33" t="s">
        <v>66</v>
      </c>
      <c r="D91" s="33" t="s">
        <v>614</v>
      </c>
      <c r="E91" s="169" t="s">
        <v>199</v>
      </c>
      <c r="F91" s="169"/>
      <c r="G91" s="32" t="s">
        <v>94</v>
      </c>
      <c r="H91" s="31">
        <v>10</v>
      </c>
      <c r="I91" s="31">
        <v>0</v>
      </c>
      <c r="J91" s="30">
        <v>0.56140000000000001</v>
      </c>
      <c r="K91" s="30">
        <v>5.61</v>
      </c>
    </row>
    <row r="92" spans="1:11" ht="26.1" customHeight="1" x14ac:dyDescent="0.2">
      <c r="A92" s="33" t="s">
        <v>202</v>
      </c>
      <c r="B92" s="34" t="s">
        <v>613</v>
      </c>
      <c r="C92" s="33" t="s">
        <v>66</v>
      </c>
      <c r="D92" s="33" t="s">
        <v>612</v>
      </c>
      <c r="E92" s="169" t="s">
        <v>199</v>
      </c>
      <c r="F92" s="169"/>
      <c r="G92" s="32" t="s">
        <v>68</v>
      </c>
      <c r="H92" s="31">
        <v>1</v>
      </c>
      <c r="I92" s="31">
        <v>0</v>
      </c>
      <c r="J92" s="30">
        <v>176.13</v>
      </c>
      <c r="K92" s="30">
        <v>176.13</v>
      </c>
    </row>
    <row r="93" spans="1:11" ht="26.1" customHeight="1" x14ac:dyDescent="0.2">
      <c r="A93" s="33" t="s">
        <v>202</v>
      </c>
      <c r="B93" s="34" t="s">
        <v>611</v>
      </c>
      <c r="C93" s="33" t="s">
        <v>66</v>
      </c>
      <c r="D93" s="33" t="s">
        <v>610</v>
      </c>
      <c r="E93" s="169" t="s">
        <v>233</v>
      </c>
      <c r="F93" s="169"/>
      <c r="G93" s="32" t="s">
        <v>203</v>
      </c>
      <c r="H93" s="31">
        <v>4</v>
      </c>
      <c r="I93" s="31">
        <v>3</v>
      </c>
      <c r="J93" s="30">
        <v>21.3</v>
      </c>
      <c r="K93" s="30">
        <v>87.75</v>
      </c>
    </row>
    <row r="94" spans="1:11" ht="26.1" customHeight="1" x14ac:dyDescent="0.2">
      <c r="A94" s="33" t="s">
        <v>202</v>
      </c>
      <c r="B94" s="34" t="s">
        <v>609</v>
      </c>
      <c r="C94" s="33" t="s">
        <v>66</v>
      </c>
      <c r="D94" s="33" t="s">
        <v>608</v>
      </c>
      <c r="E94" s="169" t="s">
        <v>199</v>
      </c>
      <c r="F94" s="169"/>
      <c r="G94" s="32" t="s">
        <v>80</v>
      </c>
      <c r="H94" s="31">
        <v>0.05</v>
      </c>
      <c r="I94" s="31">
        <v>0</v>
      </c>
      <c r="J94" s="30">
        <v>113.5</v>
      </c>
      <c r="K94" s="30">
        <v>5.67</v>
      </c>
    </row>
    <row r="95" spans="1:11" ht="26.1" customHeight="1" x14ac:dyDescent="0.2">
      <c r="A95" s="33" t="s">
        <v>202</v>
      </c>
      <c r="B95" s="34" t="s">
        <v>607</v>
      </c>
      <c r="C95" s="33" t="s">
        <v>66</v>
      </c>
      <c r="D95" s="33" t="s">
        <v>606</v>
      </c>
      <c r="E95" s="169" t="s">
        <v>199</v>
      </c>
      <c r="F95" s="169"/>
      <c r="G95" s="32" t="s">
        <v>605</v>
      </c>
      <c r="H95" s="31">
        <v>7.2499999999999995E-2</v>
      </c>
      <c r="I95" s="31">
        <v>0</v>
      </c>
      <c r="J95" s="30">
        <v>93</v>
      </c>
      <c r="K95" s="30">
        <v>6.74</v>
      </c>
    </row>
    <row r="96" spans="1:11" ht="25.5" x14ac:dyDescent="0.2">
      <c r="A96" s="29"/>
      <c r="B96" s="29"/>
      <c r="C96" s="29"/>
      <c r="D96" s="29"/>
      <c r="E96" s="29"/>
      <c r="F96" s="29" t="s">
        <v>197</v>
      </c>
      <c r="G96" s="28">
        <v>87.75</v>
      </c>
      <c r="H96" s="29" t="s">
        <v>196</v>
      </c>
      <c r="I96" s="28">
        <v>0</v>
      </c>
      <c r="J96" s="29" t="s">
        <v>195</v>
      </c>
      <c r="K96" s="28">
        <v>87.75</v>
      </c>
    </row>
    <row r="97" spans="1:11" ht="25.5" x14ac:dyDescent="0.2">
      <c r="A97" s="29"/>
      <c r="B97" s="29"/>
      <c r="C97" s="29"/>
      <c r="D97" s="29"/>
      <c r="E97" s="29"/>
      <c r="F97" s="29" t="s">
        <v>194</v>
      </c>
      <c r="G97" s="28">
        <v>70.47</v>
      </c>
      <c r="H97" s="170"/>
      <c r="I97" s="170" t="s">
        <v>193</v>
      </c>
      <c r="J97" s="29"/>
      <c r="K97" s="28">
        <v>352.37</v>
      </c>
    </row>
    <row r="98" spans="1:11" ht="50.1" customHeight="1" thickBot="1" x14ac:dyDescent="0.25">
      <c r="A98" s="22"/>
      <c r="B98" s="22"/>
      <c r="C98" s="22"/>
      <c r="D98" s="22"/>
      <c r="E98" s="22"/>
      <c r="F98" s="22"/>
      <c r="G98" s="22"/>
      <c r="H98" s="22" t="s">
        <v>192</v>
      </c>
      <c r="I98" s="27" t="s">
        <v>604</v>
      </c>
      <c r="J98" s="22" t="s">
        <v>190</v>
      </c>
      <c r="K98" s="23">
        <v>56044.44</v>
      </c>
    </row>
    <row r="99" spans="1:11" ht="0.95" customHeight="1" thickTop="1" x14ac:dyDescent="0.2">
      <c r="A99" s="26"/>
      <c r="B99" s="26"/>
      <c r="C99" s="26"/>
      <c r="D99" s="26"/>
      <c r="E99" s="26"/>
      <c r="F99" s="26"/>
      <c r="G99" s="26"/>
      <c r="H99" s="26"/>
      <c r="I99" s="26"/>
      <c r="J99" s="26"/>
      <c r="K99" s="26"/>
    </row>
    <row r="100" spans="1:11" ht="18" customHeight="1" x14ac:dyDescent="0.2">
      <c r="A100" s="47" t="s">
        <v>69</v>
      </c>
      <c r="B100" s="45" t="s">
        <v>10</v>
      </c>
      <c r="C100" s="47" t="s">
        <v>11</v>
      </c>
      <c r="D100" s="47" t="s">
        <v>12</v>
      </c>
      <c r="E100" s="166" t="s">
        <v>211</v>
      </c>
      <c r="F100" s="166"/>
      <c r="G100" s="46" t="s">
        <v>13</v>
      </c>
      <c r="H100" s="45" t="s">
        <v>14</v>
      </c>
      <c r="I100" s="45" t="s">
        <v>210</v>
      </c>
      <c r="J100" s="45" t="s">
        <v>15</v>
      </c>
      <c r="K100" s="45" t="s">
        <v>17</v>
      </c>
    </row>
    <row r="101" spans="1:11" ht="24" customHeight="1" x14ac:dyDescent="0.2">
      <c r="A101" s="43" t="s">
        <v>209</v>
      </c>
      <c r="B101" s="44" t="s">
        <v>70</v>
      </c>
      <c r="C101" s="43" t="s">
        <v>32</v>
      </c>
      <c r="D101" s="43" t="s">
        <v>71</v>
      </c>
      <c r="E101" s="167" t="s">
        <v>603</v>
      </c>
      <c r="F101" s="167"/>
      <c r="G101" s="42" t="s">
        <v>72</v>
      </c>
      <c r="H101" s="41">
        <v>1</v>
      </c>
      <c r="I101" s="40"/>
      <c r="J101" s="40">
        <v>1.9</v>
      </c>
      <c r="K101" s="40">
        <v>1.9</v>
      </c>
    </row>
    <row r="102" spans="1:11" ht="24" customHeight="1" x14ac:dyDescent="0.2">
      <c r="A102" s="38" t="s">
        <v>207</v>
      </c>
      <c r="B102" s="39" t="s">
        <v>206</v>
      </c>
      <c r="C102" s="38" t="s">
        <v>32</v>
      </c>
      <c r="D102" s="38" t="s">
        <v>205</v>
      </c>
      <c r="E102" s="168" t="s">
        <v>204</v>
      </c>
      <c r="F102" s="168"/>
      <c r="G102" s="37" t="s">
        <v>203</v>
      </c>
      <c r="H102" s="36">
        <v>0.08</v>
      </c>
      <c r="I102" s="36">
        <v>0</v>
      </c>
      <c r="J102" s="35">
        <v>23.84</v>
      </c>
      <c r="K102" s="35">
        <v>1.9</v>
      </c>
    </row>
    <row r="103" spans="1:11" ht="25.5" x14ac:dyDescent="0.2">
      <c r="A103" s="29"/>
      <c r="B103" s="29"/>
      <c r="C103" s="29"/>
      <c r="D103" s="29"/>
      <c r="E103" s="29"/>
      <c r="F103" s="29" t="s">
        <v>197</v>
      </c>
      <c r="G103" s="28">
        <v>1.24</v>
      </c>
      <c r="H103" s="29" t="s">
        <v>196</v>
      </c>
      <c r="I103" s="28">
        <v>0</v>
      </c>
      <c r="J103" s="29" t="s">
        <v>195</v>
      </c>
      <c r="K103" s="28">
        <v>1.24</v>
      </c>
    </row>
    <row r="104" spans="1:11" ht="25.5" x14ac:dyDescent="0.2">
      <c r="A104" s="29"/>
      <c r="B104" s="29"/>
      <c r="C104" s="29"/>
      <c r="D104" s="29"/>
      <c r="E104" s="29"/>
      <c r="F104" s="29" t="s">
        <v>194</v>
      </c>
      <c r="G104" s="28">
        <v>0.47</v>
      </c>
      <c r="H104" s="170"/>
      <c r="I104" s="170" t="s">
        <v>193</v>
      </c>
      <c r="J104" s="29"/>
      <c r="K104" s="28">
        <v>2.37</v>
      </c>
    </row>
    <row r="105" spans="1:11" ht="50.1" customHeight="1" thickBot="1" x14ac:dyDescent="0.25">
      <c r="A105" s="22"/>
      <c r="B105" s="22"/>
      <c r="C105" s="22"/>
      <c r="D105" s="22"/>
      <c r="E105" s="22"/>
      <c r="F105" s="22"/>
      <c r="G105" s="22"/>
      <c r="H105" s="22" t="s">
        <v>192</v>
      </c>
      <c r="I105" s="27" t="s">
        <v>191</v>
      </c>
      <c r="J105" s="22" t="s">
        <v>190</v>
      </c>
      <c r="K105" s="23">
        <v>3292.42</v>
      </c>
    </row>
    <row r="106" spans="1:11" ht="0.95" customHeight="1" thickTop="1" x14ac:dyDescent="0.2">
      <c r="A106" s="26"/>
      <c r="B106" s="26"/>
      <c r="C106" s="26"/>
      <c r="D106" s="26"/>
      <c r="E106" s="26"/>
      <c r="F106" s="26"/>
      <c r="G106" s="26"/>
      <c r="H106" s="26"/>
      <c r="I106" s="26"/>
      <c r="J106" s="26"/>
      <c r="K106" s="26"/>
    </row>
    <row r="107" spans="1:11" ht="18" customHeight="1" x14ac:dyDescent="0.2">
      <c r="A107" s="47" t="s">
        <v>73</v>
      </c>
      <c r="B107" s="45" t="s">
        <v>10</v>
      </c>
      <c r="C107" s="47" t="s">
        <v>11</v>
      </c>
      <c r="D107" s="47" t="s">
        <v>12</v>
      </c>
      <c r="E107" s="166" t="s">
        <v>211</v>
      </c>
      <c r="F107" s="166"/>
      <c r="G107" s="46" t="s">
        <v>13</v>
      </c>
      <c r="H107" s="45" t="s">
        <v>14</v>
      </c>
      <c r="I107" s="45" t="s">
        <v>210</v>
      </c>
      <c r="J107" s="45" t="s">
        <v>15</v>
      </c>
      <c r="K107" s="45" t="s">
        <v>17</v>
      </c>
    </row>
    <row r="108" spans="1:11" ht="39" customHeight="1" x14ac:dyDescent="0.2">
      <c r="A108" s="43" t="s">
        <v>209</v>
      </c>
      <c r="B108" s="44" t="s">
        <v>74</v>
      </c>
      <c r="C108" s="43" t="s">
        <v>32</v>
      </c>
      <c r="D108" s="43" t="s">
        <v>75</v>
      </c>
      <c r="E108" s="167" t="s">
        <v>597</v>
      </c>
      <c r="F108" s="167"/>
      <c r="G108" s="42" t="s">
        <v>76</v>
      </c>
      <c r="H108" s="41">
        <v>1</v>
      </c>
      <c r="I108" s="40"/>
      <c r="J108" s="40">
        <v>2.5299999999999998</v>
      </c>
      <c r="K108" s="40">
        <v>2.5299999999999998</v>
      </c>
    </row>
    <row r="109" spans="1:11" ht="65.099999999999994" customHeight="1" x14ac:dyDescent="0.2">
      <c r="A109" s="38" t="s">
        <v>207</v>
      </c>
      <c r="B109" s="39" t="s">
        <v>602</v>
      </c>
      <c r="C109" s="38" t="s">
        <v>32</v>
      </c>
      <c r="D109" s="38" t="s">
        <v>601</v>
      </c>
      <c r="E109" s="168" t="s">
        <v>286</v>
      </c>
      <c r="F109" s="168"/>
      <c r="G109" s="37" t="s">
        <v>305</v>
      </c>
      <c r="H109" s="36">
        <v>3.5999999999999999E-3</v>
      </c>
      <c r="I109" s="36">
        <v>0</v>
      </c>
      <c r="J109" s="35">
        <v>78.56</v>
      </c>
      <c r="K109" s="35">
        <v>0.28000000000000003</v>
      </c>
    </row>
    <row r="110" spans="1:11" ht="65.099999999999994" customHeight="1" x14ac:dyDescent="0.2">
      <c r="A110" s="38" t="s">
        <v>207</v>
      </c>
      <c r="B110" s="39" t="s">
        <v>600</v>
      </c>
      <c r="C110" s="38" t="s">
        <v>32</v>
      </c>
      <c r="D110" s="38" t="s">
        <v>599</v>
      </c>
      <c r="E110" s="168" t="s">
        <v>286</v>
      </c>
      <c r="F110" s="168"/>
      <c r="G110" s="37" t="s">
        <v>285</v>
      </c>
      <c r="H110" s="36">
        <v>8.3000000000000001E-3</v>
      </c>
      <c r="I110" s="36">
        <v>0</v>
      </c>
      <c r="J110" s="35">
        <v>271.26</v>
      </c>
      <c r="K110" s="35">
        <v>2.25</v>
      </c>
    </row>
    <row r="111" spans="1:11" ht="25.5" x14ac:dyDescent="0.2">
      <c r="A111" s="29"/>
      <c r="B111" s="29"/>
      <c r="C111" s="29"/>
      <c r="D111" s="29"/>
      <c r="E111" s="29"/>
      <c r="F111" s="29" t="s">
        <v>197</v>
      </c>
      <c r="G111" s="28">
        <v>0.31</v>
      </c>
      <c r="H111" s="29" t="s">
        <v>196</v>
      </c>
      <c r="I111" s="28">
        <v>0</v>
      </c>
      <c r="J111" s="29" t="s">
        <v>195</v>
      </c>
      <c r="K111" s="28">
        <v>0.31</v>
      </c>
    </row>
    <row r="112" spans="1:11" ht="25.5" x14ac:dyDescent="0.2">
      <c r="A112" s="29"/>
      <c r="B112" s="29"/>
      <c r="C112" s="29"/>
      <c r="D112" s="29"/>
      <c r="E112" s="29"/>
      <c r="F112" s="29" t="s">
        <v>194</v>
      </c>
      <c r="G112" s="28">
        <v>0.63</v>
      </c>
      <c r="H112" s="170"/>
      <c r="I112" s="170" t="s">
        <v>193</v>
      </c>
      <c r="J112" s="29"/>
      <c r="K112" s="28">
        <v>3.16</v>
      </c>
    </row>
    <row r="113" spans="1:11" ht="50.1" customHeight="1" thickBot="1" x14ac:dyDescent="0.25">
      <c r="A113" s="22"/>
      <c r="B113" s="22"/>
      <c r="C113" s="22"/>
      <c r="D113" s="22"/>
      <c r="E113" s="22"/>
      <c r="F113" s="22"/>
      <c r="G113" s="22"/>
      <c r="H113" s="22" t="s">
        <v>192</v>
      </c>
      <c r="I113" s="27" t="s">
        <v>598</v>
      </c>
      <c r="J113" s="22" t="s">
        <v>190</v>
      </c>
      <c r="K113" s="23">
        <v>2194.9299999999998</v>
      </c>
    </row>
    <row r="114" spans="1:11" ht="0.95" customHeight="1" thickTop="1" x14ac:dyDescent="0.2">
      <c r="A114" s="26"/>
      <c r="B114" s="26"/>
      <c r="C114" s="26"/>
      <c r="D114" s="26"/>
      <c r="E114" s="26"/>
      <c r="F114" s="26"/>
      <c r="G114" s="26"/>
      <c r="H114" s="26"/>
      <c r="I114" s="26"/>
      <c r="J114" s="26"/>
      <c r="K114" s="26"/>
    </row>
    <row r="115" spans="1:11" ht="18" customHeight="1" x14ac:dyDescent="0.2">
      <c r="A115" s="47" t="s">
        <v>77</v>
      </c>
      <c r="B115" s="45" t="s">
        <v>10</v>
      </c>
      <c r="C115" s="47" t="s">
        <v>11</v>
      </c>
      <c r="D115" s="47" t="s">
        <v>12</v>
      </c>
      <c r="E115" s="166" t="s">
        <v>211</v>
      </c>
      <c r="F115" s="166"/>
      <c r="G115" s="46" t="s">
        <v>13</v>
      </c>
      <c r="H115" s="45" t="s">
        <v>14</v>
      </c>
      <c r="I115" s="45" t="s">
        <v>210</v>
      </c>
      <c r="J115" s="45" t="s">
        <v>15</v>
      </c>
      <c r="K115" s="45" t="s">
        <v>17</v>
      </c>
    </row>
    <row r="116" spans="1:11" ht="51.95" customHeight="1" x14ac:dyDescent="0.2">
      <c r="A116" s="43" t="s">
        <v>209</v>
      </c>
      <c r="B116" s="44" t="s">
        <v>78</v>
      </c>
      <c r="C116" s="43" t="s">
        <v>32</v>
      </c>
      <c r="D116" s="43" t="s">
        <v>79</v>
      </c>
      <c r="E116" s="167" t="s">
        <v>597</v>
      </c>
      <c r="F116" s="167"/>
      <c r="G116" s="42" t="s">
        <v>80</v>
      </c>
      <c r="H116" s="41">
        <v>1</v>
      </c>
      <c r="I116" s="40"/>
      <c r="J116" s="40">
        <v>8.58</v>
      </c>
      <c r="K116" s="40">
        <v>8.58</v>
      </c>
    </row>
    <row r="117" spans="1:11" ht="51.95" customHeight="1" x14ac:dyDescent="0.2">
      <c r="A117" s="38" t="s">
        <v>207</v>
      </c>
      <c r="B117" s="39" t="s">
        <v>596</v>
      </c>
      <c r="C117" s="38" t="s">
        <v>32</v>
      </c>
      <c r="D117" s="38" t="s">
        <v>595</v>
      </c>
      <c r="E117" s="168" t="s">
        <v>286</v>
      </c>
      <c r="F117" s="168"/>
      <c r="G117" s="37" t="s">
        <v>305</v>
      </c>
      <c r="H117" s="36">
        <v>1.0999999999999999E-2</v>
      </c>
      <c r="I117" s="36">
        <v>0</v>
      </c>
      <c r="J117" s="35">
        <v>90.82</v>
      </c>
      <c r="K117" s="35">
        <v>0.99</v>
      </c>
    </row>
    <row r="118" spans="1:11" ht="51.95" customHeight="1" x14ac:dyDescent="0.2">
      <c r="A118" s="38" t="s">
        <v>207</v>
      </c>
      <c r="B118" s="39" t="s">
        <v>594</v>
      </c>
      <c r="C118" s="38" t="s">
        <v>32</v>
      </c>
      <c r="D118" s="38" t="s">
        <v>593</v>
      </c>
      <c r="E118" s="168" t="s">
        <v>286</v>
      </c>
      <c r="F118" s="168"/>
      <c r="G118" s="37" t="s">
        <v>285</v>
      </c>
      <c r="H118" s="36">
        <v>1.6899999999999998E-2</v>
      </c>
      <c r="I118" s="36">
        <v>0</v>
      </c>
      <c r="J118" s="35">
        <v>330.64</v>
      </c>
      <c r="K118" s="35">
        <v>5.58</v>
      </c>
    </row>
    <row r="119" spans="1:11" ht="39" customHeight="1" x14ac:dyDescent="0.2">
      <c r="A119" s="38" t="s">
        <v>207</v>
      </c>
      <c r="B119" s="39" t="s">
        <v>592</v>
      </c>
      <c r="C119" s="38" t="s">
        <v>32</v>
      </c>
      <c r="D119" s="38" t="s">
        <v>591</v>
      </c>
      <c r="E119" s="168" t="s">
        <v>286</v>
      </c>
      <c r="F119" s="168"/>
      <c r="G119" s="37" t="s">
        <v>305</v>
      </c>
      <c r="H119" s="36">
        <v>8.5000000000000006E-3</v>
      </c>
      <c r="I119" s="36">
        <v>0</v>
      </c>
      <c r="J119" s="35">
        <v>74.849999999999994</v>
      </c>
      <c r="K119" s="35">
        <v>0.63</v>
      </c>
    </row>
    <row r="120" spans="1:11" ht="39" customHeight="1" x14ac:dyDescent="0.2">
      <c r="A120" s="38" t="s">
        <v>207</v>
      </c>
      <c r="B120" s="39" t="s">
        <v>590</v>
      </c>
      <c r="C120" s="38" t="s">
        <v>32</v>
      </c>
      <c r="D120" s="38" t="s">
        <v>589</v>
      </c>
      <c r="E120" s="168" t="s">
        <v>286</v>
      </c>
      <c r="F120" s="168"/>
      <c r="G120" s="37" t="s">
        <v>285</v>
      </c>
      <c r="H120" s="36">
        <v>8.3000000000000001E-3</v>
      </c>
      <c r="I120" s="36">
        <v>0</v>
      </c>
      <c r="J120" s="35">
        <v>166.78</v>
      </c>
      <c r="K120" s="35">
        <v>1.38</v>
      </c>
    </row>
    <row r="121" spans="1:11" ht="25.5" x14ac:dyDescent="0.2">
      <c r="A121" s="29"/>
      <c r="B121" s="29"/>
      <c r="C121" s="29"/>
      <c r="D121" s="29"/>
      <c r="E121" s="29"/>
      <c r="F121" s="29" t="s">
        <v>197</v>
      </c>
      <c r="G121" s="28">
        <v>1.08</v>
      </c>
      <c r="H121" s="29" t="s">
        <v>196</v>
      </c>
      <c r="I121" s="28">
        <v>0</v>
      </c>
      <c r="J121" s="29" t="s">
        <v>195</v>
      </c>
      <c r="K121" s="28">
        <v>1.08</v>
      </c>
    </row>
    <row r="122" spans="1:11" ht="25.5" x14ac:dyDescent="0.2">
      <c r="A122" s="29"/>
      <c r="B122" s="29"/>
      <c r="C122" s="29"/>
      <c r="D122" s="29"/>
      <c r="E122" s="29"/>
      <c r="F122" s="29" t="s">
        <v>194</v>
      </c>
      <c r="G122" s="28">
        <v>2.14</v>
      </c>
      <c r="H122" s="170"/>
      <c r="I122" s="170" t="s">
        <v>193</v>
      </c>
      <c r="J122" s="29"/>
      <c r="K122" s="28">
        <v>10.72</v>
      </c>
    </row>
    <row r="123" spans="1:11" ht="50.1" customHeight="1" thickBot="1" x14ac:dyDescent="0.25">
      <c r="A123" s="22"/>
      <c r="B123" s="22"/>
      <c r="C123" s="22"/>
      <c r="D123" s="22"/>
      <c r="E123" s="22"/>
      <c r="F123" s="22"/>
      <c r="G123" s="22"/>
      <c r="H123" s="22" t="s">
        <v>192</v>
      </c>
      <c r="I123" s="27" t="s">
        <v>588</v>
      </c>
      <c r="J123" s="22" t="s">
        <v>190</v>
      </c>
      <c r="K123" s="23">
        <v>744.61</v>
      </c>
    </row>
    <row r="124" spans="1:11" ht="0.95" customHeight="1" thickTop="1" x14ac:dyDescent="0.2">
      <c r="A124" s="26"/>
      <c r="B124" s="26"/>
      <c r="C124" s="26"/>
      <c r="D124" s="26"/>
      <c r="E124" s="26"/>
      <c r="F124" s="26"/>
      <c r="G124" s="26"/>
      <c r="H124" s="26"/>
      <c r="I124" s="26"/>
      <c r="J124" s="26"/>
      <c r="K124" s="26"/>
    </row>
    <row r="125" spans="1:11" ht="18" customHeight="1" x14ac:dyDescent="0.2">
      <c r="A125" s="47" t="s">
        <v>81</v>
      </c>
      <c r="B125" s="45" t="s">
        <v>10</v>
      </c>
      <c r="C125" s="47" t="s">
        <v>11</v>
      </c>
      <c r="D125" s="47" t="s">
        <v>12</v>
      </c>
      <c r="E125" s="166" t="s">
        <v>211</v>
      </c>
      <c r="F125" s="166"/>
      <c r="G125" s="46" t="s">
        <v>13</v>
      </c>
      <c r="H125" s="45" t="s">
        <v>14</v>
      </c>
      <c r="I125" s="45" t="s">
        <v>210</v>
      </c>
      <c r="J125" s="45" t="s">
        <v>15</v>
      </c>
      <c r="K125" s="45" t="s">
        <v>17</v>
      </c>
    </row>
    <row r="126" spans="1:11" ht="26.1" customHeight="1" x14ac:dyDescent="0.2">
      <c r="A126" s="43" t="s">
        <v>209</v>
      </c>
      <c r="B126" s="44" t="s">
        <v>82</v>
      </c>
      <c r="C126" s="43" t="s">
        <v>32</v>
      </c>
      <c r="D126" s="43" t="s">
        <v>83</v>
      </c>
      <c r="E126" s="167" t="s">
        <v>587</v>
      </c>
      <c r="F126" s="167"/>
      <c r="G126" s="42" t="s">
        <v>72</v>
      </c>
      <c r="H126" s="41">
        <v>1</v>
      </c>
      <c r="I126" s="40"/>
      <c r="J126" s="40">
        <v>16.12</v>
      </c>
      <c r="K126" s="40">
        <v>16.12</v>
      </c>
    </row>
    <row r="127" spans="1:11" ht="24" customHeight="1" x14ac:dyDescent="0.2">
      <c r="A127" s="38" t="s">
        <v>207</v>
      </c>
      <c r="B127" s="39" t="s">
        <v>323</v>
      </c>
      <c r="C127" s="38" t="s">
        <v>32</v>
      </c>
      <c r="D127" s="38" t="s">
        <v>322</v>
      </c>
      <c r="E127" s="168" t="s">
        <v>204</v>
      </c>
      <c r="F127" s="168"/>
      <c r="G127" s="37" t="s">
        <v>203</v>
      </c>
      <c r="H127" s="36">
        <v>0.16309999999999999</v>
      </c>
      <c r="I127" s="36">
        <v>0</v>
      </c>
      <c r="J127" s="35">
        <v>32.97</v>
      </c>
      <c r="K127" s="35">
        <v>5.37</v>
      </c>
    </row>
    <row r="128" spans="1:11" ht="24" customHeight="1" x14ac:dyDescent="0.2">
      <c r="A128" s="38" t="s">
        <v>207</v>
      </c>
      <c r="B128" s="39" t="s">
        <v>206</v>
      </c>
      <c r="C128" s="38" t="s">
        <v>32</v>
      </c>
      <c r="D128" s="38" t="s">
        <v>205</v>
      </c>
      <c r="E128" s="168" t="s">
        <v>204</v>
      </c>
      <c r="F128" s="168"/>
      <c r="G128" s="37" t="s">
        <v>203</v>
      </c>
      <c r="H128" s="36">
        <v>5.4399999999999997E-2</v>
      </c>
      <c r="I128" s="36">
        <v>0</v>
      </c>
      <c r="J128" s="35">
        <v>23.84</v>
      </c>
      <c r="K128" s="35">
        <v>1.29</v>
      </c>
    </row>
    <row r="129" spans="1:11" ht="24" customHeight="1" x14ac:dyDescent="0.2">
      <c r="A129" s="33" t="s">
        <v>202</v>
      </c>
      <c r="B129" s="34" t="s">
        <v>586</v>
      </c>
      <c r="C129" s="33" t="s">
        <v>32</v>
      </c>
      <c r="D129" s="33" t="s">
        <v>585</v>
      </c>
      <c r="E129" s="169" t="s">
        <v>199</v>
      </c>
      <c r="F129" s="169"/>
      <c r="G129" s="32" t="s">
        <v>198</v>
      </c>
      <c r="H129" s="31">
        <v>0.22850000000000001</v>
      </c>
      <c r="I129" s="31">
        <v>0</v>
      </c>
      <c r="J129" s="30">
        <v>41.43</v>
      </c>
      <c r="K129" s="30">
        <v>9.4600000000000009</v>
      </c>
    </row>
    <row r="130" spans="1:11" ht="25.5" x14ac:dyDescent="0.2">
      <c r="A130" s="29"/>
      <c r="B130" s="29"/>
      <c r="C130" s="29"/>
      <c r="D130" s="29"/>
      <c r="E130" s="29"/>
      <c r="F130" s="29" t="s">
        <v>197</v>
      </c>
      <c r="G130" s="28">
        <v>4.54</v>
      </c>
      <c r="H130" s="29" t="s">
        <v>196</v>
      </c>
      <c r="I130" s="28">
        <v>0</v>
      </c>
      <c r="J130" s="29" t="s">
        <v>195</v>
      </c>
      <c r="K130" s="28">
        <v>4.54</v>
      </c>
    </row>
    <row r="131" spans="1:11" ht="25.5" x14ac:dyDescent="0.2">
      <c r="A131" s="29"/>
      <c r="B131" s="29"/>
      <c r="C131" s="29"/>
      <c r="D131" s="29"/>
      <c r="E131" s="29"/>
      <c r="F131" s="29" t="s">
        <v>194</v>
      </c>
      <c r="G131" s="28">
        <v>4.03</v>
      </c>
      <c r="H131" s="170"/>
      <c r="I131" s="170" t="s">
        <v>193</v>
      </c>
      <c r="J131" s="29"/>
      <c r="K131" s="28">
        <v>20.149999999999999</v>
      </c>
    </row>
    <row r="132" spans="1:11" ht="50.1" customHeight="1" thickBot="1" x14ac:dyDescent="0.25">
      <c r="A132" s="22"/>
      <c r="B132" s="22"/>
      <c r="C132" s="22"/>
      <c r="D132" s="22"/>
      <c r="E132" s="22"/>
      <c r="F132" s="22"/>
      <c r="G132" s="22"/>
      <c r="H132" s="22" t="s">
        <v>192</v>
      </c>
      <c r="I132" s="27" t="s">
        <v>584</v>
      </c>
      <c r="J132" s="22" t="s">
        <v>190</v>
      </c>
      <c r="K132" s="23">
        <v>6409.71</v>
      </c>
    </row>
    <row r="133" spans="1:11" ht="0.95" customHeight="1" thickTop="1" x14ac:dyDescent="0.2">
      <c r="A133" s="26"/>
      <c r="B133" s="26"/>
      <c r="C133" s="26"/>
      <c r="D133" s="26"/>
      <c r="E133" s="26"/>
      <c r="F133" s="26"/>
      <c r="G133" s="26"/>
      <c r="H133" s="26"/>
      <c r="I133" s="26"/>
      <c r="J133" s="26"/>
      <c r="K133" s="26"/>
    </row>
    <row r="134" spans="1:11" ht="24" customHeight="1" x14ac:dyDescent="0.2">
      <c r="A134" s="49" t="s">
        <v>84</v>
      </c>
      <c r="B134" s="49"/>
      <c r="C134" s="49"/>
      <c r="D134" s="49" t="s">
        <v>85</v>
      </c>
      <c r="E134" s="49"/>
      <c r="F134" s="165"/>
      <c r="G134" s="165"/>
      <c r="H134" s="49"/>
      <c r="I134" s="50"/>
      <c r="J134" s="49"/>
      <c r="K134" s="48">
        <v>142683.04999999999</v>
      </c>
    </row>
    <row r="135" spans="1:11" ht="24" customHeight="1" x14ac:dyDescent="0.2">
      <c r="A135" s="49" t="s">
        <v>86</v>
      </c>
      <c r="B135" s="49"/>
      <c r="C135" s="49"/>
      <c r="D135" s="49" t="s">
        <v>87</v>
      </c>
      <c r="E135" s="49"/>
      <c r="F135" s="165"/>
      <c r="G135" s="165"/>
      <c r="H135" s="49"/>
      <c r="I135" s="50"/>
      <c r="J135" s="49"/>
      <c r="K135" s="48">
        <v>31893.83</v>
      </c>
    </row>
    <row r="136" spans="1:11" ht="18" customHeight="1" x14ac:dyDescent="0.2">
      <c r="A136" s="47" t="s">
        <v>88</v>
      </c>
      <c r="B136" s="45" t="s">
        <v>10</v>
      </c>
      <c r="C136" s="47" t="s">
        <v>11</v>
      </c>
      <c r="D136" s="47" t="s">
        <v>12</v>
      </c>
      <c r="E136" s="166" t="s">
        <v>211</v>
      </c>
      <c r="F136" s="166"/>
      <c r="G136" s="46" t="s">
        <v>13</v>
      </c>
      <c r="H136" s="45" t="s">
        <v>14</v>
      </c>
      <c r="I136" s="45" t="s">
        <v>210</v>
      </c>
      <c r="J136" s="45" t="s">
        <v>15</v>
      </c>
      <c r="K136" s="45" t="s">
        <v>17</v>
      </c>
    </row>
    <row r="137" spans="1:11" ht="24" customHeight="1" x14ac:dyDescent="0.2">
      <c r="A137" s="43" t="s">
        <v>209</v>
      </c>
      <c r="B137" s="44" t="s">
        <v>89</v>
      </c>
      <c r="C137" s="43" t="s">
        <v>32</v>
      </c>
      <c r="D137" s="43" t="s">
        <v>90</v>
      </c>
      <c r="E137" s="167" t="s">
        <v>314</v>
      </c>
      <c r="F137" s="167"/>
      <c r="G137" s="42" t="s">
        <v>80</v>
      </c>
      <c r="H137" s="41">
        <v>1</v>
      </c>
      <c r="I137" s="40"/>
      <c r="J137" s="40">
        <v>94.3</v>
      </c>
      <c r="K137" s="40">
        <v>94.3</v>
      </c>
    </row>
    <row r="138" spans="1:11" ht="24" customHeight="1" x14ac:dyDescent="0.2">
      <c r="A138" s="38" t="s">
        <v>207</v>
      </c>
      <c r="B138" s="39" t="s">
        <v>206</v>
      </c>
      <c r="C138" s="38" t="s">
        <v>32</v>
      </c>
      <c r="D138" s="38" t="s">
        <v>205</v>
      </c>
      <c r="E138" s="168" t="s">
        <v>204</v>
      </c>
      <c r="F138" s="168"/>
      <c r="G138" s="37" t="s">
        <v>203</v>
      </c>
      <c r="H138" s="36">
        <v>3.9557666999999999</v>
      </c>
      <c r="I138" s="36">
        <v>0</v>
      </c>
      <c r="J138" s="35">
        <v>23.84</v>
      </c>
      <c r="K138" s="35">
        <v>94.3</v>
      </c>
    </row>
    <row r="139" spans="1:11" ht="25.5" x14ac:dyDescent="0.2">
      <c r="A139" s="29"/>
      <c r="B139" s="29"/>
      <c r="C139" s="29"/>
      <c r="D139" s="29"/>
      <c r="E139" s="29"/>
      <c r="F139" s="29" t="s">
        <v>197</v>
      </c>
      <c r="G139" s="28">
        <v>61.31</v>
      </c>
      <c r="H139" s="29" t="s">
        <v>196</v>
      </c>
      <c r="I139" s="28">
        <v>0</v>
      </c>
      <c r="J139" s="29" t="s">
        <v>195</v>
      </c>
      <c r="K139" s="28">
        <v>61.31</v>
      </c>
    </row>
    <row r="140" spans="1:11" ht="25.5" x14ac:dyDescent="0.2">
      <c r="A140" s="29"/>
      <c r="B140" s="29"/>
      <c r="C140" s="29"/>
      <c r="D140" s="29"/>
      <c r="E140" s="29"/>
      <c r="F140" s="29" t="s">
        <v>194</v>
      </c>
      <c r="G140" s="28">
        <v>23.57</v>
      </c>
      <c r="H140" s="170"/>
      <c r="I140" s="170" t="s">
        <v>193</v>
      </c>
      <c r="J140" s="29"/>
      <c r="K140" s="28">
        <v>117.87</v>
      </c>
    </row>
    <row r="141" spans="1:11" ht="50.1" customHeight="1" thickBot="1" x14ac:dyDescent="0.25">
      <c r="A141" s="22"/>
      <c r="B141" s="22"/>
      <c r="C141" s="22"/>
      <c r="D141" s="22"/>
      <c r="E141" s="22"/>
      <c r="F141" s="22"/>
      <c r="G141" s="22"/>
      <c r="H141" s="22" t="s">
        <v>192</v>
      </c>
      <c r="I141" s="27" t="s">
        <v>583</v>
      </c>
      <c r="J141" s="22" t="s">
        <v>190</v>
      </c>
      <c r="K141" s="23">
        <v>3200.17</v>
      </c>
    </row>
    <row r="142" spans="1:11" ht="0.95" customHeight="1" thickTop="1" x14ac:dyDescent="0.2">
      <c r="A142" s="26"/>
      <c r="B142" s="26"/>
      <c r="C142" s="26"/>
      <c r="D142" s="26"/>
      <c r="E142" s="26"/>
      <c r="F142" s="26"/>
      <c r="G142" s="26"/>
      <c r="H142" s="26"/>
      <c r="I142" s="26"/>
      <c r="J142" s="26"/>
      <c r="K142" s="26"/>
    </row>
    <row r="143" spans="1:11" ht="18" customHeight="1" x14ac:dyDescent="0.2">
      <c r="A143" s="47" t="s">
        <v>91</v>
      </c>
      <c r="B143" s="45" t="s">
        <v>10</v>
      </c>
      <c r="C143" s="47" t="s">
        <v>11</v>
      </c>
      <c r="D143" s="47" t="s">
        <v>12</v>
      </c>
      <c r="E143" s="166" t="s">
        <v>211</v>
      </c>
      <c r="F143" s="166"/>
      <c r="G143" s="46" t="s">
        <v>13</v>
      </c>
      <c r="H143" s="45" t="s">
        <v>14</v>
      </c>
      <c r="I143" s="45" t="s">
        <v>210</v>
      </c>
      <c r="J143" s="45" t="s">
        <v>15</v>
      </c>
      <c r="K143" s="45" t="s">
        <v>17</v>
      </c>
    </row>
    <row r="144" spans="1:11" ht="39" customHeight="1" x14ac:dyDescent="0.2">
      <c r="A144" s="43" t="s">
        <v>209</v>
      </c>
      <c r="B144" s="44" t="s">
        <v>92</v>
      </c>
      <c r="C144" s="43" t="s">
        <v>32</v>
      </c>
      <c r="D144" s="43" t="s">
        <v>93</v>
      </c>
      <c r="E144" s="167" t="s">
        <v>582</v>
      </c>
      <c r="F144" s="167"/>
      <c r="G144" s="42" t="s">
        <v>94</v>
      </c>
      <c r="H144" s="41">
        <v>1</v>
      </c>
      <c r="I144" s="40"/>
      <c r="J144" s="40">
        <v>11.95</v>
      </c>
      <c r="K144" s="40">
        <v>11.95</v>
      </c>
    </row>
    <row r="145" spans="1:11" ht="24" customHeight="1" x14ac:dyDescent="0.2">
      <c r="A145" s="38" t="s">
        <v>207</v>
      </c>
      <c r="B145" s="39" t="s">
        <v>581</v>
      </c>
      <c r="C145" s="38" t="s">
        <v>32</v>
      </c>
      <c r="D145" s="38" t="s">
        <v>580</v>
      </c>
      <c r="E145" s="168" t="s">
        <v>204</v>
      </c>
      <c r="F145" s="168"/>
      <c r="G145" s="37" t="s">
        <v>203</v>
      </c>
      <c r="H145" s="36">
        <v>3.1E-2</v>
      </c>
      <c r="I145" s="36">
        <v>0</v>
      </c>
      <c r="J145" s="35">
        <v>24.62</v>
      </c>
      <c r="K145" s="35">
        <v>0.76</v>
      </c>
    </row>
    <row r="146" spans="1:11" ht="24" customHeight="1" x14ac:dyDescent="0.2">
      <c r="A146" s="38" t="s">
        <v>207</v>
      </c>
      <c r="B146" s="39" t="s">
        <v>579</v>
      </c>
      <c r="C146" s="38" t="s">
        <v>32</v>
      </c>
      <c r="D146" s="38" t="s">
        <v>578</v>
      </c>
      <c r="E146" s="168" t="s">
        <v>204</v>
      </c>
      <c r="F146" s="168"/>
      <c r="G146" s="37" t="s">
        <v>203</v>
      </c>
      <c r="H146" s="36">
        <v>8.1000000000000003E-2</v>
      </c>
      <c r="I146" s="36">
        <v>0</v>
      </c>
      <c r="J146" s="35">
        <v>29.81</v>
      </c>
      <c r="K146" s="35">
        <v>2.41</v>
      </c>
    </row>
    <row r="147" spans="1:11" ht="26.1" customHeight="1" x14ac:dyDescent="0.2">
      <c r="A147" s="38" t="s">
        <v>207</v>
      </c>
      <c r="B147" s="39" t="s">
        <v>577</v>
      </c>
      <c r="C147" s="38" t="s">
        <v>32</v>
      </c>
      <c r="D147" s="38" t="s">
        <v>576</v>
      </c>
      <c r="E147" s="168" t="s">
        <v>536</v>
      </c>
      <c r="F147" s="168"/>
      <c r="G147" s="37" t="s">
        <v>94</v>
      </c>
      <c r="H147" s="36">
        <v>1</v>
      </c>
      <c r="I147" s="36">
        <v>0</v>
      </c>
      <c r="J147" s="35">
        <v>8.1199999999999992</v>
      </c>
      <c r="K147" s="35">
        <v>8.1199999999999992</v>
      </c>
    </row>
    <row r="148" spans="1:11" ht="39" customHeight="1" x14ac:dyDescent="0.2">
      <c r="A148" s="33" t="s">
        <v>202</v>
      </c>
      <c r="B148" s="34" t="s">
        <v>535</v>
      </c>
      <c r="C148" s="33" t="s">
        <v>32</v>
      </c>
      <c r="D148" s="33" t="s">
        <v>534</v>
      </c>
      <c r="E148" s="169" t="s">
        <v>199</v>
      </c>
      <c r="F148" s="169"/>
      <c r="G148" s="32" t="s">
        <v>140</v>
      </c>
      <c r="H148" s="31">
        <v>0.39900000000000002</v>
      </c>
      <c r="I148" s="31">
        <v>0</v>
      </c>
      <c r="J148" s="30">
        <v>0.22</v>
      </c>
      <c r="K148" s="30">
        <v>0.08</v>
      </c>
    </row>
    <row r="149" spans="1:11" ht="26.1" customHeight="1" x14ac:dyDescent="0.2">
      <c r="A149" s="33" t="s">
        <v>202</v>
      </c>
      <c r="B149" s="34" t="s">
        <v>575</v>
      </c>
      <c r="C149" s="33" t="s">
        <v>32</v>
      </c>
      <c r="D149" s="33" t="s">
        <v>574</v>
      </c>
      <c r="E149" s="169" t="s">
        <v>199</v>
      </c>
      <c r="F149" s="169"/>
      <c r="G149" s="32" t="s">
        <v>94</v>
      </c>
      <c r="H149" s="31">
        <v>2.5000000000000001E-2</v>
      </c>
      <c r="I149" s="31">
        <v>0</v>
      </c>
      <c r="J149" s="30">
        <v>23.27</v>
      </c>
      <c r="K149" s="30">
        <v>0.57999999999999996</v>
      </c>
    </row>
    <row r="150" spans="1:11" ht="25.5" x14ac:dyDescent="0.2">
      <c r="A150" s="29"/>
      <c r="B150" s="29"/>
      <c r="C150" s="29"/>
      <c r="D150" s="29"/>
      <c r="E150" s="29"/>
      <c r="F150" s="29" t="s">
        <v>197</v>
      </c>
      <c r="G150" s="28">
        <v>2.4300000000000002</v>
      </c>
      <c r="H150" s="29" t="s">
        <v>196</v>
      </c>
      <c r="I150" s="28">
        <v>0</v>
      </c>
      <c r="J150" s="29" t="s">
        <v>195</v>
      </c>
      <c r="K150" s="28">
        <v>2.4300000000000002</v>
      </c>
    </row>
    <row r="151" spans="1:11" ht="25.5" x14ac:dyDescent="0.2">
      <c r="A151" s="29"/>
      <c r="B151" s="29"/>
      <c r="C151" s="29"/>
      <c r="D151" s="29"/>
      <c r="E151" s="29"/>
      <c r="F151" s="29" t="s">
        <v>194</v>
      </c>
      <c r="G151" s="28">
        <v>2.98</v>
      </c>
      <c r="H151" s="170"/>
      <c r="I151" s="170" t="s">
        <v>193</v>
      </c>
      <c r="J151" s="29"/>
      <c r="K151" s="28">
        <v>14.93</v>
      </c>
    </row>
    <row r="152" spans="1:11" ht="50.1" customHeight="1" thickBot="1" x14ac:dyDescent="0.25">
      <c r="A152" s="22"/>
      <c r="B152" s="22"/>
      <c r="C152" s="22"/>
      <c r="D152" s="22"/>
      <c r="E152" s="22"/>
      <c r="F152" s="22"/>
      <c r="G152" s="22"/>
      <c r="H152" s="22" t="s">
        <v>192</v>
      </c>
      <c r="I152" s="27" t="s">
        <v>573</v>
      </c>
      <c r="J152" s="22" t="s">
        <v>190</v>
      </c>
      <c r="K152" s="23">
        <v>17402.400000000001</v>
      </c>
    </row>
    <row r="153" spans="1:11" ht="0.95" customHeight="1" thickTop="1" x14ac:dyDescent="0.2">
      <c r="A153" s="26"/>
      <c r="B153" s="26"/>
      <c r="C153" s="26"/>
      <c r="D153" s="26"/>
      <c r="E153" s="26"/>
      <c r="F153" s="26"/>
      <c r="G153" s="26"/>
      <c r="H153" s="26"/>
      <c r="I153" s="26"/>
      <c r="J153" s="26"/>
      <c r="K153" s="26"/>
    </row>
    <row r="154" spans="1:11" ht="18" customHeight="1" x14ac:dyDescent="0.2">
      <c r="A154" s="47" t="s">
        <v>95</v>
      </c>
      <c r="B154" s="45" t="s">
        <v>10</v>
      </c>
      <c r="C154" s="47" t="s">
        <v>11</v>
      </c>
      <c r="D154" s="47" t="s">
        <v>12</v>
      </c>
      <c r="E154" s="166" t="s">
        <v>211</v>
      </c>
      <c r="F154" s="166"/>
      <c r="G154" s="46" t="s">
        <v>13</v>
      </c>
      <c r="H154" s="45" t="s">
        <v>14</v>
      </c>
      <c r="I154" s="45" t="s">
        <v>210</v>
      </c>
      <c r="J154" s="45" t="s">
        <v>15</v>
      </c>
      <c r="K154" s="45" t="s">
        <v>17</v>
      </c>
    </row>
    <row r="155" spans="1:11" ht="39" customHeight="1" x14ac:dyDescent="0.2">
      <c r="A155" s="43" t="s">
        <v>209</v>
      </c>
      <c r="B155" s="44" t="s">
        <v>96</v>
      </c>
      <c r="C155" s="43" t="s">
        <v>32</v>
      </c>
      <c r="D155" s="43" t="s">
        <v>97</v>
      </c>
      <c r="E155" s="167" t="s">
        <v>297</v>
      </c>
      <c r="F155" s="167"/>
      <c r="G155" s="42" t="s">
        <v>80</v>
      </c>
      <c r="H155" s="41">
        <v>1</v>
      </c>
      <c r="I155" s="40"/>
      <c r="J155" s="40">
        <v>609.11</v>
      </c>
      <c r="K155" s="40">
        <v>609.11</v>
      </c>
    </row>
    <row r="156" spans="1:11" ht="51.95" customHeight="1" x14ac:dyDescent="0.2">
      <c r="A156" s="38" t="s">
        <v>207</v>
      </c>
      <c r="B156" s="39" t="s">
        <v>572</v>
      </c>
      <c r="C156" s="38" t="s">
        <v>32</v>
      </c>
      <c r="D156" s="38" t="s">
        <v>571</v>
      </c>
      <c r="E156" s="168" t="s">
        <v>286</v>
      </c>
      <c r="F156" s="168"/>
      <c r="G156" s="37" t="s">
        <v>305</v>
      </c>
      <c r="H156" s="36">
        <v>0.6018</v>
      </c>
      <c r="I156" s="36">
        <v>0</v>
      </c>
      <c r="J156" s="35">
        <v>1.79</v>
      </c>
      <c r="K156" s="35">
        <v>1.07</v>
      </c>
    </row>
    <row r="157" spans="1:11" ht="51.95" customHeight="1" x14ac:dyDescent="0.2">
      <c r="A157" s="38" t="s">
        <v>207</v>
      </c>
      <c r="B157" s="39" t="s">
        <v>570</v>
      </c>
      <c r="C157" s="38" t="s">
        <v>32</v>
      </c>
      <c r="D157" s="38" t="s">
        <v>569</v>
      </c>
      <c r="E157" s="168" t="s">
        <v>286</v>
      </c>
      <c r="F157" s="168"/>
      <c r="G157" s="37" t="s">
        <v>285</v>
      </c>
      <c r="H157" s="36">
        <v>0.63819999999999999</v>
      </c>
      <c r="I157" s="36">
        <v>0</v>
      </c>
      <c r="J157" s="35">
        <v>5.78</v>
      </c>
      <c r="K157" s="35">
        <v>3.68</v>
      </c>
    </row>
    <row r="158" spans="1:11" ht="24" customHeight="1" x14ac:dyDescent="0.2">
      <c r="A158" s="38" t="s">
        <v>207</v>
      </c>
      <c r="B158" s="39" t="s">
        <v>206</v>
      </c>
      <c r="C158" s="38" t="s">
        <v>32</v>
      </c>
      <c r="D158" s="38" t="s">
        <v>205</v>
      </c>
      <c r="E158" s="168" t="s">
        <v>204</v>
      </c>
      <c r="F158" s="168"/>
      <c r="G158" s="37" t="s">
        <v>203</v>
      </c>
      <c r="H158" s="36">
        <v>1.9633</v>
      </c>
      <c r="I158" s="36">
        <v>0</v>
      </c>
      <c r="J158" s="35">
        <v>23.84</v>
      </c>
      <c r="K158" s="35">
        <v>46.8</v>
      </c>
    </row>
    <row r="159" spans="1:11" ht="26.1" customHeight="1" x14ac:dyDescent="0.2">
      <c r="A159" s="38" t="s">
        <v>207</v>
      </c>
      <c r="B159" s="39" t="s">
        <v>568</v>
      </c>
      <c r="C159" s="38" t="s">
        <v>32</v>
      </c>
      <c r="D159" s="38" t="s">
        <v>567</v>
      </c>
      <c r="E159" s="168" t="s">
        <v>204</v>
      </c>
      <c r="F159" s="168"/>
      <c r="G159" s="37" t="s">
        <v>203</v>
      </c>
      <c r="H159" s="36">
        <v>1.24</v>
      </c>
      <c r="I159" s="36">
        <v>0</v>
      </c>
      <c r="J159" s="35">
        <v>24.15</v>
      </c>
      <c r="K159" s="35">
        <v>29.94</v>
      </c>
    </row>
    <row r="160" spans="1:11" ht="24" customHeight="1" x14ac:dyDescent="0.2">
      <c r="A160" s="33" t="s">
        <v>202</v>
      </c>
      <c r="B160" s="34" t="s">
        <v>566</v>
      </c>
      <c r="C160" s="33" t="s">
        <v>32</v>
      </c>
      <c r="D160" s="33" t="s">
        <v>565</v>
      </c>
      <c r="E160" s="169" t="s">
        <v>199</v>
      </c>
      <c r="F160" s="169"/>
      <c r="G160" s="32" t="s">
        <v>94</v>
      </c>
      <c r="H160" s="31">
        <v>391.16629999999998</v>
      </c>
      <c r="I160" s="31">
        <v>0</v>
      </c>
      <c r="J160" s="30">
        <v>0.9</v>
      </c>
      <c r="K160" s="30">
        <v>352.04</v>
      </c>
    </row>
    <row r="161" spans="1:11" ht="26.1" customHeight="1" x14ac:dyDescent="0.2">
      <c r="A161" s="33" t="s">
        <v>202</v>
      </c>
      <c r="B161" s="34" t="s">
        <v>564</v>
      </c>
      <c r="C161" s="33" t="s">
        <v>32</v>
      </c>
      <c r="D161" s="33" t="s">
        <v>563</v>
      </c>
      <c r="E161" s="169" t="s">
        <v>199</v>
      </c>
      <c r="F161" s="169"/>
      <c r="G161" s="32" t="s">
        <v>80</v>
      </c>
      <c r="H161" s="31">
        <v>0.71189999999999998</v>
      </c>
      <c r="I161" s="31">
        <v>0</v>
      </c>
      <c r="J161" s="30">
        <v>150</v>
      </c>
      <c r="K161" s="30">
        <v>106.78</v>
      </c>
    </row>
    <row r="162" spans="1:11" ht="26.1" customHeight="1" x14ac:dyDescent="0.2">
      <c r="A162" s="33" t="s">
        <v>202</v>
      </c>
      <c r="B162" s="34" t="s">
        <v>562</v>
      </c>
      <c r="C162" s="33" t="s">
        <v>32</v>
      </c>
      <c r="D162" s="33" t="s">
        <v>561</v>
      </c>
      <c r="E162" s="169" t="s">
        <v>199</v>
      </c>
      <c r="F162" s="169"/>
      <c r="G162" s="32" t="s">
        <v>80</v>
      </c>
      <c r="H162" s="31">
        <v>0.5927</v>
      </c>
      <c r="I162" s="31">
        <v>0</v>
      </c>
      <c r="J162" s="30">
        <v>116.09</v>
      </c>
      <c r="K162" s="30">
        <v>68.8</v>
      </c>
    </row>
    <row r="163" spans="1:11" ht="25.5" x14ac:dyDescent="0.2">
      <c r="A163" s="29"/>
      <c r="B163" s="29"/>
      <c r="C163" s="29"/>
      <c r="D163" s="29"/>
      <c r="E163" s="29"/>
      <c r="F163" s="29" t="s">
        <v>197</v>
      </c>
      <c r="G163" s="28">
        <v>51.39</v>
      </c>
      <c r="H163" s="29" t="s">
        <v>196</v>
      </c>
      <c r="I163" s="28">
        <v>0</v>
      </c>
      <c r="J163" s="29" t="s">
        <v>195</v>
      </c>
      <c r="K163" s="28">
        <v>51.39</v>
      </c>
    </row>
    <row r="164" spans="1:11" ht="25.5" x14ac:dyDescent="0.2">
      <c r="A164" s="29"/>
      <c r="B164" s="29"/>
      <c r="C164" s="29"/>
      <c r="D164" s="29"/>
      <c r="E164" s="29"/>
      <c r="F164" s="29" t="s">
        <v>194</v>
      </c>
      <c r="G164" s="28">
        <v>152.27000000000001</v>
      </c>
      <c r="H164" s="170"/>
      <c r="I164" s="170" t="s">
        <v>193</v>
      </c>
      <c r="J164" s="29"/>
      <c r="K164" s="28">
        <v>761.38</v>
      </c>
    </row>
    <row r="165" spans="1:11" ht="50.1" customHeight="1" thickBot="1" x14ac:dyDescent="0.25">
      <c r="A165" s="22"/>
      <c r="B165" s="22"/>
      <c r="C165" s="22"/>
      <c r="D165" s="22"/>
      <c r="E165" s="22"/>
      <c r="F165" s="22"/>
      <c r="G165" s="22"/>
      <c r="H165" s="22" t="s">
        <v>192</v>
      </c>
      <c r="I165" s="27" t="s">
        <v>560</v>
      </c>
      <c r="J165" s="22" t="s">
        <v>190</v>
      </c>
      <c r="K165" s="23">
        <v>11291.26</v>
      </c>
    </row>
    <row r="166" spans="1:11" ht="0.95" customHeight="1" thickTop="1" x14ac:dyDescent="0.2">
      <c r="A166" s="26"/>
      <c r="B166" s="26"/>
      <c r="C166" s="26"/>
      <c r="D166" s="26"/>
      <c r="E166" s="26"/>
      <c r="F166" s="26"/>
      <c r="G166" s="26"/>
      <c r="H166" s="26"/>
      <c r="I166" s="26"/>
      <c r="J166" s="26"/>
      <c r="K166" s="26"/>
    </row>
    <row r="167" spans="1:11" ht="24" customHeight="1" x14ac:dyDescent="0.2">
      <c r="A167" s="49" t="s">
        <v>98</v>
      </c>
      <c r="B167" s="49"/>
      <c r="C167" s="49"/>
      <c r="D167" s="49" t="s">
        <v>99</v>
      </c>
      <c r="E167" s="49"/>
      <c r="F167" s="165"/>
      <c r="G167" s="165"/>
      <c r="H167" s="49"/>
      <c r="I167" s="50"/>
      <c r="J167" s="49"/>
      <c r="K167" s="48">
        <v>15891.91</v>
      </c>
    </row>
    <row r="168" spans="1:11" ht="18" customHeight="1" x14ac:dyDescent="0.2">
      <c r="A168" s="47" t="s">
        <v>100</v>
      </c>
      <c r="B168" s="45" t="s">
        <v>10</v>
      </c>
      <c r="C168" s="47" t="s">
        <v>11</v>
      </c>
      <c r="D168" s="47" t="s">
        <v>12</v>
      </c>
      <c r="E168" s="166" t="s">
        <v>211</v>
      </c>
      <c r="F168" s="166"/>
      <c r="G168" s="46" t="s">
        <v>13</v>
      </c>
      <c r="H168" s="45" t="s">
        <v>14</v>
      </c>
      <c r="I168" s="45" t="s">
        <v>210</v>
      </c>
      <c r="J168" s="45" t="s">
        <v>15</v>
      </c>
      <c r="K168" s="45" t="s">
        <v>17</v>
      </c>
    </row>
    <row r="169" spans="1:11" ht="51.95" customHeight="1" x14ac:dyDescent="0.2">
      <c r="A169" s="43" t="s">
        <v>209</v>
      </c>
      <c r="B169" s="44" t="s">
        <v>101</v>
      </c>
      <c r="C169" s="43" t="s">
        <v>32</v>
      </c>
      <c r="D169" s="43" t="s">
        <v>102</v>
      </c>
      <c r="E169" s="167" t="s">
        <v>559</v>
      </c>
      <c r="F169" s="167"/>
      <c r="G169" s="42" t="s">
        <v>72</v>
      </c>
      <c r="H169" s="41">
        <v>1</v>
      </c>
      <c r="I169" s="40"/>
      <c r="J169" s="40">
        <v>54.73</v>
      </c>
      <c r="K169" s="40">
        <v>54.73</v>
      </c>
    </row>
    <row r="170" spans="1:11" ht="51.95" customHeight="1" x14ac:dyDescent="0.2">
      <c r="A170" s="38" t="s">
        <v>207</v>
      </c>
      <c r="B170" s="39" t="s">
        <v>546</v>
      </c>
      <c r="C170" s="38" t="s">
        <v>32</v>
      </c>
      <c r="D170" s="38" t="s">
        <v>545</v>
      </c>
      <c r="E170" s="168" t="s">
        <v>300</v>
      </c>
      <c r="F170" s="168"/>
      <c r="G170" s="37" t="s">
        <v>80</v>
      </c>
      <c r="H170" s="36">
        <v>6.8999999999999999E-3</v>
      </c>
      <c r="I170" s="36">
        <v>0</v>
      </c>
      <c r="J170" s="35">
        <v>685.38</v>
      </c>
      <c r="K170" s="35">
        <v>4.72</v>
      </c>
    </row>
    <row r="171" spans="1:11" ht="24" customHeight="1" x14ac:dyDescent="0.2">
      <c r="A171" s="38" t="s">
        <v>207</v>
      </c>
      <c r="B171" s="39" t="s">
        <v>290</v>
      </c>
      <c r="C171" s="38" t="s">
        <v>32</v>
      </c>
      <c r="D171" s="38" t="s">
        <v>289</v>
      </c>
      <c r="E171" s="168" t="s">
        <v>204</v>
      </c>
      <c r="F171" s="168"/>
      <c r="G171" s="37" t="s">
        <v>203</v>
      </c>
      <c r="H171" s="36">
        <v>0.59</v>
      </c>
      <c r="I171" s="36">
        <v>0</v>
      </c>
      <c r="J171" s="35">
        <v>30.01</v>
      </c>
      <c r="K171" s="35">
        <v>17.7</v>
      </c>
    </row>
    <row r="172" spans="1:11" ht="24" customHeight="1" x14ac:dyDescent="0.2">
      <c r="A172" s="38" t="s">
        <v>207</v>
      </c>
      <c r="B172" s="39" t="s">
        <v>206</v>
      </c>
      <c r="C172" s="38" t="s">
        <v>32</v>
      </c>
      <c r="D172" s="38" t="s">
        <v>205</v>
      </c>
      <c r="E172" s="168" t="s">
        <v>204</v>
      </c>
      <c r="F172" s="168"/>
      <c r="G172" s="37" t="s">
        <v>203</v>
      </c>
      <c r="H172" s="36">
        <v>0.29499999999999998</v>
      </c>
      <c r="I172" s="36">
        <v>0</v>
      </c>
      <c r="J172" s="35">
        <v>23.84</v>
      </c>
      <c r="K172" s="35">
        <v>7.03</v>
      </c>
    </row>
    <row r="173" spans="1:11" ht="24" customHeight="1" x14ac:dyDescent="0.2">
      <c r="A173" s="33" t="s">
        <v>202</v>
      </c>
      <c r="B173" s="34" t="s">
        <v>558</v>
      </c>
      <c r="C173" s="33" t="s">
        <v>32</v>
      </c>
      <c r="D173" s="33" t="s">
        <v>557</v>
      </c>
      <c r="E173" s="169" t="s">
        <v>199</v>
      </c>
      <c r="F173" s="169"/>
      <c r="G173" s="32" t="s">
        <v>556</v>
      </c>
      <c r="H173" s="31">
        <v>0.01</v>
      </c>
      <c r="I173" s="31">
        <v>0</v>
      </c>
      <c r="J173" s="30">
        <v>41.93</v>
      </c>
      <c r="K173" s="30">
        <v>0.41</v>
      </c>
    </row>
    <row r="174" spans="1:11" ht="39" customHeight="1" x14ac:dyDescent="0.2">
      <c r="A174" s="33" t="s">
        <v>202</v>
      </c>
      <c r="B174" s="34" t="s">
        <v>555</v>
      </c>
      <c r="C174" s="33" t="s">
        <v>32</v>
      </c>
      <c r="D174" s="33" t="s">
        <v>554</v>
      </c>
      <c r="E174" s="169" t="s">
        <v>199</v>
      </c>
      <c r="F174" s="169"/>
      <c r="G174" s="32" t="s">
        <v>140</v>
      </c>
      <c r="H174" s="31">
        <v>14.15</v>
      </c>
      <c r="I174" s="31">
        <v>0</v>
      </c>
      <c r="J174" s="30">
        <v>1.7</v>
      </c>
      <c r="K174" s="30">
        <v>24.05</v>
      </c>
    </row>
    <row r="175" spans="1:11" ht="39" customHeight="1" x14ac:dyDescent="0.2">
      <c r="A175" s="33" t="s">
        <v>202</v>
      </c>
      <c r="B175" s="34" t="s">
        <v>553</v>
      </c>
      <c r="C175" s="33" t="s">
        <v>32</v>
      </c>
      <c r="D175" s="33" t="s">
        <v>552</v>
      </c>
      <c r="E175" s="169" t="s">
        <v>199</v>
      </c>
      <c r="F175" s="169"/>
      <c r="G175" s="32" t="s">
        <v>68</v>
      </c>
      <c r="H175" s="31">
        <v>0.42</v>
      </c>
      <c r="I175" s="31">
        <v>0</v>
      </c>
      <c r="J175" s="30">
        <v>1.96</v>
      </c>
      <c r="K175" s="30">
        <v>0.82</v>
      </c>
    </row>
    <row r="176" spans="1:11" ht="25.5" x14ac:dyDescent="0.2">
      <c r="A176" s="29"/>
      <c r="B176" s="29"/>
      <c r="C176" s="29"/>
      <c r="D176" s="29"/>
      <c r="E176" s="29"/>
      <c r="F176" s="29" t="s">
        <v>197</v>
      </c>
      <c r="G176" s="28">
        <v>17.82</v>
      </c>
      <c r="H176" s="29" t="s">
        <v>196</v>
      </c>
      <c r="I176" s="28">
        <v>0</v>
      </c>
      <c r="J176" s="29" t="s">
        <v>195</v>
      </c>
      <c r="K176" s="28">
        <v>17.82</v>
      </c>
    </row>
    <row r="177" spans="1:11" ht="25.5" x14ac:dyDescent="0.2">
      <c r="A177" s="29"/>
      <c r="B177" s="29"/>
      <c r="C177" s="29"/>
      <c r="D177" s="29"/>
      <c r="E177" s="29"/>
      <c r="F177" s="29" t="s">
        <v>194</v>
      </c>
      <c r="G177" s="28">
        <v>13.68</v>
      </c>
      <c r="H177" s="170"/>
      <c r="I177" s="170" t="s">
        <v>193</v>
      </c>
      <c r="J177" s="29"/>
      <c r="K177" s="28">
        <v>68.41</v>
      </c>
    </row>
    <row r="178" spans="1:11" ht="50.1" customHeight="1" thickBot="1" x14ac:dyDescent="0.25">
      <c r="A178" s="22"/>
      <c r="B178" s="22"/>
      <c r="C178" s="22"/>
      <c r="D178" s="22"/>
      <c r="E178" s="22"/>
      <c r="F178" s="22"/>
      <c r="G178" s="22"/>
      <c r="H178" s="22" t="s">
        <v>192</v>
      </c>
      <c r="I178" s="27" t="s">
        <v>551</v>
      </c>
      <c r="J178" s="22" t="s">
        <v>190</v>
      </c>
      <c r="K178" s="23">
        <v>4226.3599999999997</v>
      </c>
    </row>
    <row r="179" spans="1:11" ht="0.95" customHeight="1" thickTop="1" x14ac:dyDescent="0.2">
      <c r="A179" s="26"/>
      <c r="B179" s="26"/>
      <c r="C179" s="26"/>
      <c r="D179" s="26"/>
      <c r="E179" s="26"/>
      <c r="F179" s="26"/>
      <c r="G179" s="26"/>
      <c r="H179" s="26"/>
      <c r="I179" s="26"/>
      <c r="J179" s="26"/>
      <c r="K179" s="26"/>
    </row>
    <row r="180" spans="1:11" ht="18" customHeight="1" x14ac:dyDescent="0.2">
      <c r="A180" s="47" t="s">
        <v>103</v>
      </c>
      <c r="B180" s="45" t="s">
        <v>10</v>
      </c>
      <c r="C180" s="47" t="s">
        <v>11</v>
      </c>
      <c r="D180" s="47" t="s">
        <v>12</v>
      </c>
      <c r="E180" s="166" t="s">
        <v>211</v>
      </c>
      <c r="F180" s="166"/>
      <c r="G180" s="46" t="s">
        <v>13</v>
      </c>
      <c r="H180" s="45" t="s">
        <v>14</v>
      </c>
      <c r="I180" s="45" t="s">
        <v>210</v>
      </c>
      <c r="J180" s="45" t="s">
        <v>15</v>
      </c>
      <c r="K180" s="45" t="s">
        <v>17</v>
      </c>
    </row>
    <row r="181" spans="1:11" ht="51.95" customHeight="1" x14ac:dyDescent="0.2">
      <c r="A181" s="43" t="s">
        <v>209</v>
      </c>
      <c r="B181" s="44" t="s">
        <v>104</v>
      </c>
      <c r="C181" s="43" t="s">
        <v>32</v>
      </c>
      <c r="D181" s="43" t="s">
        <v>105</v>
      </c>
      <c r="E181" s="167" t="s">
        <v>550</v>
      </c>
      <c r="F181" s="167"/>
      <c r="G181" s="42" t="s">
        <v>72</v>
      </c>
      <c r="H181" s="41">
        <v>1</v>
      </c>
      <c r="I181" s="40"/>
      <c r="J181" s="40">
        <v>8.18</v>
      </c>
      <c r="K181" s="40">
        <v>8.18</v>
      </c>
    </row>
    <row r="182" spans="1:11" ht="24" customHeight="1" x14ac:dyDescent="0.2">
      <c r="A182" s="38" t="s">
        <v>207</v>
      </c>
      <c r="B182" s="39" t="s">
        <v>290</v>
      </c>
      <c r="C182" s="38" t="s">
        <v>32</v>
      </c>
      <c r="D182" s="38" t="s">
        <v>289</v>
      </c>
      <c r="E182" s="168" t="s">
        <v>204</v>
      </c>
      <c r="F182" s="168"/>
      <c r="G182" s="37" t="s">
        <v>203</v>
      </c>
      <c r="H182" s="36">
        <v>0.1394</v>
      </c>
      <c r="I182" s="36">
        <v>0</v>
      </c>
      <c r="J182" s="35">
        <v>30.01</v>
      </c>
      <c r="K182" s="35">
        <v>4.18</v>
      </c>
    </row>
    <row r="183" spans="1:11" ht="24" customHeight="1" x14ac:dyDescent="0.2">
      <c r="A183" s="38" t="s">
        <v>207</v>
      </c>
      <c r="B183" s="39" t="s">
        <v>206</v>
      </c>
      <c r="C183" s="38" t="s">
        <v>32</v>
      </c>
      <c r="D183" s="38" t="s">
        <v>205</v>
      </c>
      <c r="E183" s="168" t="s">
        <v>204</v>
      </c>
      <c r="F183" s="168"/>
      <c r="G183" s="37" t="s">
        <v>203</v>
      </c>
      <c r="H183" s="36">
        <v>4.65E-2</v>
      </c>
      <c r="I183" s="36">
        <v>0</v>
      </c>
      <c r="J183" s="35">
        <v>23.84</v>
      </c>
      <c r="K183" s="35">
        <v>1.1000000000000001</v>
      </c>
    </row>
    <row r="184" spans="1:11" ht="39" customHeight="1" x14ac:dyDescent="0.2">
      <c r="A184" s="38" t="s">
        <v>207</v>
      </c>
      <c r="B184" s="39" t="s">
        <v>549</v>
      </c>
      <c r="C184" s="38" t="s">
        <v>32</v>
      </c>
      <c r="D184" s="38" t="s">
        <v>548</v>
      </c>
      <c r="E184" s="168" t="s">
        <v>300</v>
      </c>
      <c r="F184" s="168"/>
      <c r="G184" s="37" t="s">
        <v>80</v>
      </c>
      <c r="H184" s="36">
        <v>3.7000000000000002E-3</v>
      </c>
      <c r="I184" s="36">
        <v>0</v>
      </c>
      <c r="J184" s="35">
        <v>785.91</v>
      </c>
      <c r="K184" s="35">
        <v>2.9</v>
      </c>
    </row>
    <row r="185" spans="1:11" ht="25.5" x14ac:dyDescent="0.2">
      <c r="A185" s="29"/>
      <c r="B185" s="29"/>
      <c r="C185" s="29"/>
      <c r="D185" s="29"/>
      <c r="E185" s="29"/>
      <c r="F185" s="29" t="s">
        <v>197</v>
      </c>
      <c r="G185" s="28">
        <v>4.3499999999999996</v>
      </c>
      <c r="H185" s="29" t="s">
        <v>196</v>
      </c>
      <c r="I185" s="28">
        <v>0</v>
      </c>
      <c r="J185" s="29" t="s">
        <v>195</v>
      </c>
      <c r="K185" s="28">
        <v>4.3499999999999996</v>
      </c>
    </row>
    <row r="186" spans="1:11" ht="25.5" x14ac:dyDescent="0.2">
      <c r="A186" s="29"/>
      <c r="B186" s="29"/>
      <c r="C186" s="29"/>
      <c r="D186" s="29"/>
      <c r="E186" s="29"/>
      <c r="F186" s="29" t="s">
        <v>194</v>
      </c>
      <c r="G186" s="28">
        <v>2.04</v>
      </c>
      <c r="H186" s="170"/>
      <c r="I186" s="170" t="s">
        <v>193</v>
      </c>
      <c r="J186" s="29"/>
      <c r="K186" s="28">
        <v>10.220000000000001</v>
      </c>
    </row>
    <row r="187" spans="1:11" ht="50.1" customHeight="1" thickBot="1" x14ac:dyDescent="0.25">
      <c r="A187" s="22"/>
      <c r="B187" s="22"/>
      <c r="C187" s="22"/>
      <c r="D187" s="22"/>
      <c r="E187" s="22"/>
      <c r="F187" s="22"/>
      <c r="G187" s="22"/>
      <c r="H187" s="22" t="s">
        <v>192</v>
      </c>
      <c r="I187" s="27" t="s">
        <v>394</v>
      </c>
      <c r="J187" s="22" t="s">
        <v>190</v>
      </c>
      <c r="K187" s="23">
        <v>1262.78</v>
      </c>
    </row>
    <row r="188" spans="1:11" ht="0.95" customHeight="1" thickTop="1" x14ac:dyDescent="0.2">
      <c r="A188" s="26"/>
      <c r="B188" s="26"/>
      <c r="C188" s="26"/>
      <c r="D188" s="26"/>
      <c r="E188" s="26"/>
      <c r="F188" s="26"/>
      <c r="G188" s="26"/>
      <c r="H188" s="26"/>
      <c r="I188" s="26"/>
      <c r="J188" s="26"/>
      <c r="K188" s="26"/>
    </row>
    <row r="189" spans="1:11" ht="18" customHeight="1" x14ac:dyDescent="0.2">
      <c r="A189" s="47" t="s">
        <v>106</v>
      </c>
      <c r="B189" s="45" t="s">
        <v>10</v>
      </c>
      <c r="C189" s="47" t="s">
        <v>11</v>
      </c>
      <c r="D189" s="47" t="s">
        <v>12</v>
      </c>
      <c r="E189" s="166" t="s">
        <v>211</v>
      </c>
      <c r="F189" s="166"/>
      <c r="G189" s="46" t="s">
        <v>13</v>
      </c>
      <c r="H189" s="45" t="s">
        <v>14</v>
      </c>
      <c r="I189" s="45" t="s">
        <v>210</v>
      </c>
      <c r="J189" s="45" t="s">
        <v>15</v>
      </c>
      <c r="K189" s="45" t="s">
        <v>17</v>
      </c>
    </row>
    <row r="190" spans="1:11" ht="51.95" customHeight="1" x14ac:dyDescent="0.2">
      <c r="A190" s="43" t="s">
        <v>209</v>
      </c>
      <c r="B190" s="44" t="s">
        <v>107</v>
      </c>
      <c r="C190" s="43" t="s">
        <v>32</v>
      </c>
      <c r="D190" s="43" t="s">
        <v>108</v>
      </c>
      <c r="E190" s="167" t="s">
        <v>547</v>
      </c>
      <c r="F190" s="167"/>
      <c r="G190" s="42" t="s">
        <v>72</v>
      </c>
      <c r="H190" s="41">
        <v>1</v>
      </c>
      <c r="I190" s="40"/>
      <c r="J190" s="40">
        <v>41.89</v>
      </c>
      <c r="K190" s="40">
        <v>41.89</v>
      </c>
    </row>
    <row r="191" spans="1:11" ht="24" customHeight="1" x14ac:dyDescent="0.2">
      <c r="A191" s="38" t="s">
        <v>207</v>
      </c>
      <c r="B191" s="39" t="s">
        <v>290</v>
      </c>
      <c r="C191" s="38" t="s">
        <v>32</v>
      </c>
      <c r="D191" s="38" t="s">
        <v>289</v>
      </c>
      <c r="E191" s="168" t="s">
        <v>204</v>
      </c>
      <c r="F191" s="168"/>
      <c r="G191" s="37" t="s">
        <v>203</v>
      </c>
      <c r="H191" s="36">
        <v>0.36299999999999999</v>
      </c>
      <c r="I191" s="36">
        <v>0</v>
      </c>
      <c r="J191" s="35">
        <v>30.01</v>
      </c>
      <c r="K191" s="35">
        <v>10.89</v>
      </c>
    </row>
    <row r="192" spans="1:11" ht="51.95" customHeight="1" x14ac:dyDescent="0.2">
      <c r="A192" s="38" t="s">
        <v>207</v>
      </c>
      <c r="B192" s="39" t="s">
        <v>546</v>
      </c>
      <c r="C192" s="38" t="s">
        <v>32</v>
      </c>
      <c r="D192" s="38" t="s">
        <v>545</v>
      </c>
      <c r="E192" s="168" t="s">
        <v>300</v>
      </c>
      <c r="F192" s="168"/>
      <c r="G192" s="37" t="s">
        <v>80</v>
      </c>
      <c r="H192" s="36">
        <v>2.93E-2</v>
      </c>
      <c r="I192" s="36">
        <v>0</v>
      </c>
      <c r="J192" s="35">
        <v>685.38</v>
      </c>
      <c r="K192" s="35">
        <v>20.079999999999998</v>
      </c>
    </row>
    <row r="193" spans="1:11" ht="24" customHeight="1" x14ac:dyDescent="0.2">
      <c r="A193" s="38" t="s">
        <v>207</v>
      </c>
      <c r="B193" s="39" t="s">
        <v>206</v>
      </c>
      <c r="C193" s="38" t="s">
        <v>32</v>
      </c>
      <c r="D193" s="38" t="s">
        <v>205</v>
      </c>
      <c r="E193" s="168" t="s">
        <v>204</v>
      </c>
      <c r="F193" s="168"/>
      <c r="G193" s="37" t="s">
        <v>203</v>
      </c>
      <c r="H193" s="36">
        <v>0.36299999999999999</v>
      </c>
      <c r="I193" s="36">
        <v>0</v>
      </c>
      <c r="J193" s="35">
        <v>23.84</v>
      </c>
      <c r="K193" s="35">
        <v>8.65</v>
      </c>
    </row>
    <row r="194" spans="1:11" ht="26.1" customHeight="1" x14ac:dyDescent="0.2">
      <c r="A194" s="33" t="s">
        <v>202</v>
      </c>
      <c r="B194" s="34" t="s">
        <v>544</v>
      </c>
      <c r="C194" s="33" t="s">
        <v>32</v>
      </c>
      <c r="D194" s="33" t="s">
        <v>543</v>
      </c>
      <c r="E194" s="169" t="s">
        <v>199</v>
      </c>
      <c r="F194" s="169"/>
      <c r="G194" s="32" t="s">
        <v>72</v>
      </c>
      <c r="H194" s="31">
        <v>0.15809999999999999</v>
      </c>
      <c r="I194" s="31">
        <v>0</v>
      </c>
      <c r="J194" s="30">
        <v>14.37</v>
      </c>
      <c r="K194" s="30">
        <v>2.27</v>
      </c>
    </row>
    <row r="195" spans="1:11" ht="25.5" x14ac:dyDescent="0.2">
      <c r="A195" s="29"/>
      <c r="B195" s="29"/>
      <c r="C195" s="29"/>
      <c r="D195" s="29"/>
      <c r="E195" s="29"/>
      <c r="F195" s="29" t="s">
        <v>197</v>
      </c>
      <c r="G195" s="28">
        <v>15.67</v>
      </c>
      <c r="H195" s="29" t="s">
        <v>196</v>
      </c>
      <c r="I195" s="28">
        <v>0</v>
      </c>
      <c r="J195" s="29" t="s">
        <v>195</v>
      </c>
      <c r="K195" s="28">
        <v>15.67</v>
      </c>
    </row>
    <row r="196" spans="1:11" ht="25.5" x14ac:dyDescent="0.2">
      <c r="A196" s="29"/>
      <c r="B196" s="29"/>
      <c r="C196" s="29"/>
      <c r="D196" s="29"/>
      <c r="E196" s="29"/>
      <c r="F196" s="29" t="s">
        <v>194</v>
      </c>
      <c r="G196" s="28">
        <v>10.47</v>
      </c>
      <c r="H196" s="170"/>
      <c r="I196" s="170" t="s">
        <v>193</v>
      </c>
      <c r="J196" s="29"/>
      <c r="K196" s="28">
        <v>52.36</v>
      </c>
    </row>
    <row r="197" spans="1:11" ht="50.1" customHeight="1" thickBot="1" x14ac:dyDescent="0.25">
      <c r="A197" s="22"/>
      <c r="B197" s="22"/>
      <c r="C197" s="22"/>
      <c r="D197" s="22"/>
      <c r="E197" s="22"/>
      <c r="F197" s="22"/>
      <c r="G197" s="22"/>
      <c r="H197" s="22" t="s">
        <v>192</v>
      </c>
      <c r="I197" s="27" t="s">
        <v>394</v>
      </c>
      <c r="J197" s="22" t="s">
        <v>190</v>
      </c>
      <c r="K197" s="23">
        <v>6469.6</v>
      </c>
    </row>
    <row r="198" spans="1:11" ht="0.95" customHeight="1" thickTop="1" x14ac:dyDescent="0.2">
      <c r="A198" s="26"/>
      <c r="B198" s="26"/>
      <c r="C198" s="26"/>
      <c r="D198" s="26"/>
      <c r="E198" s="26"/>
      <c r="F198" s="26"/>
      <c r="G198" s="26"/>
      <c r="H198" s="26"/>
      <c r="I198" s="26"/>
      <c r="J198" s="26"/>
      <c r="K198" s="26"/>
    </row>
    <row r="199" spans="1:11" ht="18" customHeight="1" x14ac:dyDescent="0.2">
      <c r="A199" s="47" t="s">
        <v>109</v>
      </c>
      <c r="B199" s="45" t="s">
        <v>10</v>
      </c>
      <c r="C199" s="47" t="s">
        <v>11</v>
      </c>
      <c r="D199" s="47" t="s">
        <v>12</v>
      </c>
      <c r="E199" s="166" t="s">
        <v>211</v>
      </c>
      <c r="F199" s="166"/>
      <c r="G199" s="46" t="s">
        <v>13</v>
      </c>
      <c r="H199" s="45" t="s">
        <v>14</v>
      </c>
      <c r="I199" s="45" t="s">
        <v>210</v>
      </c>
      <c r="J199" s="45" t="s">
        <v>15</v>
      </c>
      <c r="K199" s="45" t="s">
        <v>17</v>
      </c>
    </row>
    <row r="200" spans="1:11" ht="26.1" customHeight="1" x14ac:dyDescent="0.2">
      <c r="A200" s="43" t="s">
        <v>209</v>
      </c>
      <c r="B200" s="44" t="s">
        <v>110</v>
      </c>
      <c r="C200" s="43" t="s">
        <v>32</v>
      </c>
      <c r="D200" s="43" t="s">
        <v>111</v>
      </c>
      <c r="E200" s="167" t="s">
        <v>542</v>
      </c>
      <c r="F200" s="167"/>
      <c r="G200" s="42" t="s">
        <v>68</v>
      </c>
      <c r="H200" s="41">
        <v>1</v>
      </c>
      <c r="I200" s="40"/>
      <c r="J200" s="40">
        <v>55.53</v>
      </c>
      <c r="K200" s="40">
        <v>55.53</v>
      </c>
    </row>
    <row r="201" spans="1:11" ht="26.1" customHeight="1" x14ac:dyDescent="0.2">
      <c r="A201" s="38" t="s">
        <v>207</v>
      </c>
      <c r="B201" s="39" t="s">
        <v>541</v>
      </c>
      <c r="C201" s="38" t="s">
        <v>32</v>
      </c>
      <c r="D201" s="38" t="s">
        <v>540</v>
      </c>
      <c r="E201" s="168" t="s">
        <v>539</v>
      </c>
      <c r="F201" s="168"/>
      <c r="G201" s="37" t="s">
        <v>72</v>
      </c>
      <c r="H201" s="36">
        <v>9.4E-2</v>
      </c>
      <c r="I201" s="36">
        <v>0</v>
      </c>
      <c r="J201" s="35">
        <v>175.22</v>
      </c>
      <c r="K201" s="35">
        <v>16.47</v>
      </c>
    </row>
    <row r="202" spans="1:11" ht="26.1" customHeight="1" x14ac:dyDescent="0.2">
      <c r="A202" s="38" t="s">
        <v>207</v>
      </c>
      <c r="B202" s="39" t="s">
        <v>538</v>
      </c>
      <c r="C202" s="38" t="s">
        <v>32</v>
      </c>
      <c r="D202" s="38" t="s">
        <v>537</v>
      </c>
      <c r="E202" s="168" t="s">
        <v>536</v>
      </c>
      <c r="F202" s="168"/>
      <c r="G202" s="37" t="s">
        <v>94</v>
      </c>
      <c r="H202" s="36">
        <v>0.79</v>
      </c>
      <c r="I202" s="36">
        <v>0</v>
      </c>
      <c r="J202" s="35">
        <v>8.85</v>
      </c>
      <c r="K202" s="35">
        <v>6.99</v>
      </c>
    </row>
    <row r="203" spans="1:11" ht="24" customHeight="1" x14ac:dyDescent="0.2">
      <c r="A203" s="38" t="s">
        <v>207</v>
      </c>
      <c r="B203" s="39" t="s">
        <v>206</v>
      </c>
      <c r="C203" s="38" t="s">
        <v>32</v>
      </c>
      <c r="D203" s="38" t="s">
        <v>205</v>
      </c>
      <c r="E203" s="168" t="s">
        <v>204</v>
      </c>
      <c r="F203" s="168"/>
      <c r="G203" s="37" t="s">
        <v>203</v>
      </c>
      <c r="H203" s="36">
        <v>0.19500000000000001</v>
      </c>
      <c r="I203" s="36">
        <v>0</v>
      </c>
      <c r="J203" s="35">
        <v>23.84</v>
      </c>
      <c r="K203" s="35">
        <v>4.6399999999999997</v>
      </c>
    </row>
    <row r="204" spans="1:11" ht="24" customHeight="1" x14ac:dyDescent="0.2">
      <c r="A204" s="38" t="s">
        <v>207</v>
      </c>
      <c r="B204" s="39" t="s">
        <v>290</v>
      </c>
      <c r="C204" s="38" t="s">
        <v>32</v>
      </c>
      <c r="D204" s="38" t="s">
        <v>289</v>
      </c>
      <c r="E204" s="168" t="s">
        <v>204</v>
      </c>
      <c r="F204" s="168"/>
      <c r="G204" s="37" t="s">
        <v>203</v>
      </c>
      <c r="H204" s="36">
        <v>0.39</v>
      </c>
      <c r="I204" s="36">
        <v>0</v>
      </c>
      <c r="J204" s="35">
        <v>30.01</v>
      </c>
      <c r="K204" s="35">
        <v>11.7</v>
      </c>
    </row>
    <row r="205" spans="1:11" ht="39" customHeight="1" x14ac:dyDescent="0.2">
      <c r="A205" s="38" t="s">
        <v>207</v>
      </c>
      <c r="B205" s="39" t="s">
        <v>334</v>
      </c>
      <c r="C205" s="38" t="s">
        <v>32</v>
      </c>
      <c r="D205" s="38" t="s">
        <v>333</v>
      </c>
      <c r="E205" s="168" t="s">
        <v>297</v>
      </c>
      <c r="F205" s="168"/>
      <c r="G205" s="37" t="s">
        <v>80</v>
      </c>
      <c r="H205" s="36">
        <v>2.1000000000000001E-2</v>
      </c>
      <c r="I205" s="36">
        <v>0</v>
      </c>
      <c r="J205" s="35">
        <v>573.33000000000004</v>
      </c>
      <c r="K205" s="35">
        <v>12.03</v>
      </c>
    </row>
    <row r="206" spans="1:11" ht="26.1" customHeight="1" x14ac:dyDescent="0.2">
      <c r="A206" s="33" t="s">
        <v>202</v>
      </c>
      <c r="B206" s="34" t="s">
        <v>278</v>
      </c>
      <c r="C206" s="33" t="s">
        <v>32</v>
      </c>
      <c r="D206" s="33" t="s">
        <v>277</v>
      </c>
      <c r="E206" s="169" t="s">
        <v>199</v>
      </c>
      <c r="F206" s="169"/>
      <c r="G206" s="32" t="s">
        <v>198</v>
      </c>
      <c r="H206" s="31">
        <v>8.0000000000000002E-3</v>
      </c>
      <c r="I206" s="31">
        <v>0</v>
      </c>
      <c r="J206" s="30">
        <v>8.6</v>
      </c>
      <c r="K206" s="30">
        <v>0.06</v>
      </c>
    </row>
    <row r="207" spans="1:11" ht="26.1" customHeight="1" x14ac:dyDescent="0.2">
      <c r="A207" s="33" t="s">
        <v>202</v>
      </c>
      <c r="B207" s="34" t="s">
        <v>274</v>
      </c>
      <c r="C207" s="33" t="s">
        <v>32</v>
      </c>
      <c r="D207" s="33" t="s">
        <v>273</v>
      </c>
      <c r="E207" s="169" t="s">
        <v>199</v>
      </c>
      <c r="F207" s="169"/>
      <c r="G207" s="32" t="s">
        <v>68</v>
      </c>
      <c r="H207" s="31">
        <v>0.20300000000000001</v>
      </c>
      <c r="I207" s="31">
        <v>0</v>
      </c>
      <c r="J207" s="30">
        <v>11.46</v>
      </c>
      <c r="K207" s="30">
        <v>2.3199999999999998</v>
      </c>
    </row>
    <row r="208" spans="1:11" ht="39" customHeight="1" x14ac:dyDescent="0.2">
      <c r="A208" s="33" t="s">
        <v>202</v>
      </c>
      <c r="B208" s="34" t="s">
        <v>535</v>
      </c>
      <c r="C208" s="33" t="s">
        <v>32</v>
      </c>
      <c r="D208" s="33" t="s">
        <v>534</v>
      </c>
      <c r="E208" s="169" t="s">
        <v>199</v>
      </c>
      <c r="F208" s="169"/>
      <c r="G208" s="32" t="s">
        <v>140</v>
      </c>
      <c r="H208" s="31">
        <v>6</v>
      </c>
      <c r="I208" s="31">
        <v>0</v>
      </c>
      <c r="J208" s="30">
        <v>0.22</v>
      </c>
      <c r="K208" s="30">
        <v>1.32</v>
      </c>
    </row>
    <row r="209" spans="1:11" ht="25.5" x14ac:dyDescent="0.2">
      <c r="A209" s="29"/>
      <c r="B209" s="29"/>
      <c r="C209" s="29"/>
      <c r="D209" s="29"/>
      <c r="E209" s="29"/>
      <c r="F209" s="29" t="s">
        <v>197</v>
      </c>
      <c r="G209" s="28">
        <v>15.59</v>
      </c>
      <c r="H209" s="29" t="s">
        <v>196</v>
      </c>
      <c r="I209" s="28">
        <v>0</v>
      </c>
      <c r="J209" s="29" t="s">
        <v>195</v>
      </c>
      <c r="K209" s="28">
        <v>15.59</v>
      </c>
    </row>
    <row r="210" spans="1:11" ht="25.5" x14ac:dyDescent="0.2">
      <c r="A210" s="29"/>
      <c r="B210" s="29"/>
      <c r="C210" s="29"/>
      <c r="D210" s="29"/>
      <c r="E210" s="29"/>
      <c r="F210" s="29" t="s">
        <v>194</v>
      </c>
      <c r="G210" s="28">
        <v>13.88</v>
      </c>
      <c r="H210" s="170"/>
      <c r="I210" s="170" t="s">
        <v>193</v>
      </c>
      <c r="J210" s="29"/>
      <c r="K210" s="28">
        <v>69.41</v>
      </c>
    </row>
    <row r="211" spans="1:11" ht="50.1" customHeight="1" thickBot="1" x14ac:dyDescent="0.25">
      <c r="A211" s="22"/>
      <c r="B211" s="22"/>
      <c r="C211" s="22"/>
      <c r="D211" s="22"/>
      <c r="E211" s="22"/>
      <c r="F211" s="22"/>
      <c r="G211" s="22"/>
      <c r="H211" s="22" t="s">
        <v>192</v>
      </c>
      <c r="I211" s="27" t="s">
        <v>533</v>
      </c>
      <c r="J211" s="22" t="s">
        <v>190</v>
      </c>
      <c r="K211" s="23">
        <v>2224.59</v>
      </c>
    </row>
    <row r="212" spans="1:11" ht="0.95" customHeight="1" thickTop="1" x14ac:dyDescent="0.2">
      <c r="A212" s="26"/>
      <c r="B212" s="26"/>
      <c r="C212" s="26"/>
      <c r="D212" s="26"/>
      <c r="E212" s="26"/>
      <c r="F212" s="26"/>
      <c r="G212" s="26"/>
      <c r="H212" s="26"/>
      <c r="I212" s="26"/>
      <c r="J212" s="26"/>
      <c r="K212" s="26"/>
    </row>
    <row r="213" spans="1:11" ht="18" customHeight="1" x14ac:dyDescent="0.2">
      <c r="A213" s="47" t="s">
        <v>112</v>
      </c>
      <c r="B213" s="45" t="s">
        <v>10</v>
      </c>
      <c r="C213" s="47" t="s">
        <v>11</v>
      </c>
      <c r="D213" s="47" t="s">
        <v>12</v>
      </c>
      <c r="E213" s="166" t="s">
        <v>211</v>
      </c>
      <c r="F213" s="166"/>
      <c r="G213" s="46" t="s">
        <v>13</v>
      </c>
      <c r="H213" s="45" t="s">
        <v>14</v>
      </c>
      <c r="I213" s="45" t="s">
        <v>210</v>
      </c>
      <c r="J213" s="45" t="s">
        <v>15</v>
      </c>
      <c r="K213" s="45" t="s">
        <v>17</v>
      </c>
    </row>
    <row r="214" spans="1:11" ht="26.1" customHeight="1" x14ac:dyDescent="0.2">
      <c r="A214" s="43" t="s">
        <v>209</v>
      </c>
      <c r="B214" s="44" t="s">
        <v>113</v>
      </c>
      <c r="C214" s="43" t="s">
        <v>32</v>
      </c>
      <c r="D214" s="43" t="s">
        <v>114</v>
      </c>
      <c r="E214" s="167" t="s">
        <v>542</v>
      </c>
      <c r="F214" s="167"/>
      <c r="G214" s="42" t="s">
        <v>68</v>
      </c>
      <c r="H214" s="41">
        <v>1</v>
      </c>
      <c r="I214" s="40"/>
      <c r="J214" s="40">
        <v>42.65</v>
      </c>
      <c r="K214" s="40">
        <v>42.65</v>
      </c>
    </row>
    <row r="215" spans="1:11" ht="39" customHeight="1" x14ac:dyDescent="0.2">
      <c r="A215" s="38" t="s">
        <v>207</v>
      </c>
      <c r="B215" s="39" t="s">
        <v>334</v>
      </c>
      <c r="C215" s="38" t="s">
        <v>32</v>
      </c>
      <c r="D215" s="38" t="s">
        <v>333</v>
      </c>
      <c r="E215" s="168" t="s">
        <v>297</v>
      </c>
      <c r="F215" s="168"/>
      <c r="G215" s="37" t="s">
        <v>80</v>
      </c>
      <c r="H215" s="36">
        <v>2.1000000000000001E-2</v>
      </c>
      <c r="I215" s="36">
        <v>0</v>
      </c>
      <c r="J215" s="35">
        <v>573.33000000000004</v>
      </c>
      <c r="K215" s="35">
        <v>12.03</v>
      </c>
    </row>
    <row r="216" spans="1:11" ht="24" customHeight="1" x14ac:dyDescent="0.2">
      <c r="A216" s="38" t="s">
        <v>207</v>
      </c>
      <c r="B216" s="39" t="s">
        <v>290</v>
      </c>
      <c r="C216" s="38" t="s">
        <v>32</v>
      </c>
      <c r="D216" s="38" t="s">
        <v>289</v>
      </c>
      <c r="E216" s="168" t="s">
        <v>204</v>
      </c>
      <c r="F216" s="168"/>
      <c r="G216" s="37" t="s">
        <v>203</v>
      </c>
      <c r="H216" s="36">
        <v>0.21299999999999999</v>
      </c>
      <c r="I216" s="36">
        <v>0</v>
      </c>
      <c r="J216" s="35">
        <v>30.01</v>
      </c>
      <c r="K216" s="35">
        <v>6.39</v>
      </c>
    </row>
    <row r="217" spans="1:11" ht="26.1" customHeight="1" x14ac:dyDescent="0.2">
      <c r="A217" s="38" t="s">
        <v>207</v>
      </c>
      <c r="B217" s="39" t="s">
        <v>541</v>
      </c>
      <c r="C217" s="38" t="s">
        <v>32</v>
      </c>
      <c r="D217" s="38" t="s">
        <v>540</v>
      </c>
      <c r="E217" s="168" t="s">
        <v>539</v>
      </c>
      <c r="F217" s="168"/>
      <c r="G217" s="37" t="s">
        <v>72</v>
      </c>
      <c r="H217" s="36">
        <v>7.5999999999999998E-2</v>
      </c>
      <c r="I217" s="36">
        <v>0</v>
      </c>
      <c r="J217" s="35">
        <v>175.22</v>
      </c>
      <c r="K217" s="35">
        <v>13.31</v>
      </c>
    </row>
    <row r="218" spans="1:11" ht="24" customHeight="1" x14ac:dyDescent="0.2">
      <c r="A218" s="38" t="s">
        <v>207</v>
      </c>
      <c r="B218" s="39" t="s">
        <v>206</v>
      </c>
      <c r="C218" s="38" t="s">
        <v>32</v>
      </c>
      <c r="D218" s="38" t="s">
        <v>205</v>
      </c>
      <c r="E218" s="168" t="s">
        <v>204</v>
      </c>
      <c r="F218" s="168"/>
      <c r="G218" s="37" t="s">
        <v>203</v>
      </c>
      <c r="H218" s="36">
        <v>0.107</v>
      </c>
      <c r="I218" s="36">
        <v>0</v>
      </c>
      <c r="J218" s="35">
        <v>23.84</v>
      </c>
      <c r="K218" s="35">
        <v>2.5499999999999998</v>
      </c>
    </row>
    <row r="219" spans="1:11" ht="26.1" customHeight="1" x14ac:dyDescent="0.2">
      <c r="A219" s="38" t="s">
        <v>207</v>
      </c>
      <c r="B219" s="39" t="s">
        <v>538</v>
      </c>
      <c r="C219" s="38" t="s">
        <v>32</v>
      </c>
      <c r="D219" s="38" t="s">
        <v>537</v>
      </c>
      <c r="E219" s="168" t="s">
        <v>536</v>
      </c>
      <c r="F219" s="168"/>
      <c r="G219" s="37" t="s">
        <v>94</v>
      </c>
      <c r="H219" s="36">
        <v>0.79</v>
      </c>
      <c r="I219" s="36">
        <v>0</v>
      </c>
      <c r="J219" s="35">
        <v>8.85</v>
      </c>
      <c r="K219" s="35">
        <v>6.99</v>
      </c>
    </row>
    <row r="220" spans="1:11" ht="39" customHeight="1" x14ac:dyDescent="0.2">
      <c r="A220" s="33" t="s">
        <v>202</v>
      </c>
      <c r="B220" s="34" t="s">
        <v>535</v>
      </c>
      <c r="C220" s="33" t="s">
        <v>32</v>
      </c>
      <c r="D220" s="33" t="s">
        <v>534</v>
      </c>
      <c r="E220" s="169" t="s">
        <v>199</v>
      </c>
      <c r="F220" s="169"/>
      <c r="G220" s="32" t="s">
        <v>140</v>
      </c>
      <c r="H220" s="31">
        <v>6</v>
      </c>
      <c r="I220" s="31">
        <v>0</v>
      </c>
      <c r="J220" s="30">
        <v>0.22</v>
      </c>
      <c r="K220" s="30">
        <v>1.32</v>
      </c>
    </row>
    <row r="221" spans="1:11" ht="26.1" customHeight="1" x14ac:dyDescent="0.2">
      <c r="A221" s="33" t="s">
        <v>202</v>
      </c>
      <c r="B221" s="34" t="s">
        <v>278</v>
      </c>
      <c r="C221" s="33" t="s">
        <v>32</v>
      </c>
      <c r="D221" s="33" t="s">
        <v>277</v>
      </c>
      <c r="E221" s="169" t="s">
        <v>199</v>
      </c>
      <c r="F221" s="169"/>
      <c r="G221" s="32" t="s">
        <v>198</v>
      </c>
      <c r="H221" s="31">
        <v>8.0000000000000002E-3</v>
      </c>
      <c r="I221" s="31">
        <v>0</v>
      </c>
      <c r="J221" s="30">
        <v>8.6</v>
      </c>
      <c r="K221" s="30">
        <v>0.06</v>
      </c>
    </row>
    <row r="222" spans="1:11" ht="25.5" x14ac:dyDescent="0.2">
      <c r="A222" s="29"/>
      <c r="B222" s="29"/>
      <c r="C222" s="29"/>
      <c r="D222" s="29"/>
      <c r="E222" s="29"/>
      <c r="F222" s="29" t="s">
        <v>197</v>
      </c>
      <c r="G222" s="28">
        <v>9.92</v>
      </c>
      <c r="H222" s="29" t="s">
        <v>196</v>
      </c>
      <c r="I222" s="28">
        <v>0</v>
      </c>
      <c r="J222" s="29" t="s">
        <v>195</v>
      </c>
      <c r="K222" s="28">
        <v>9.92</v>
      </c>
    </row>
    <row r="223" spans="1:11" ht="25.5" x14ac:dyDescent="0.2">
      <c r="A223" s="29"/>
      <c r="B223" s="29"/>
      <c r="C223" s="29"/>
      <c r="D223" s="29"/>
      <c r="E223" s="29"/>
      <c r="F223" s="29" t="s">
        <v>194</v>
      </c>
      <c r="G223" s="28">
        <v>10.66</v>
      </c>
      <c r="H223" s="170"/>
      <c r="I223" s="170" t="s">
        <v>193</v>
      </c>
      <c r="J223" s="29"/>
      <c r="K223" s="28">
        <v>53.31</v>
      </c>
    </row>
    <row r="224" spans="1:11" ht="50.1" customHeight="1" thickBot="1" x14ac:dyDescent="0.25">
      <c r="A224" s="22"/>
      <c r="B224" s="22"/>
      <c r="C224" s="22"/>
      <c r="D224" s="22"/>
      <c r="E224" s="22"/>
      <c r="F224" s="22"/>
      <c r="G224" s="22"/>
      <c r="H224" s="22" t="s">
        <v>192</v>
      </c>
      <c r="I224" s="27" t="s">
        <v>533</v>
      </c>
      <c r="J224" s="22" t="s">
        <v>190</v>
      </c>
      <c r="K224" s="23">
        <v>1708.58</v>
      </c>
    </row>
    <row r="225" spans="1:11" ht="0.95" customHeight="1" thickTop="1" x14ac:dyDescent="0.2">
      <c r="A225" s="26"/>
      <c r="B225" s="26"/>
      <c r="C225" s="26"/>
      <c r="D225" s="26"/>
      <c r="E225" s="26"/>
      <c r="F225" s="26"/>
      <c r="G225" s="26"/>
      <c r="H225" s="26"/>
      <c r="I225" s="26"/>
      <c r="J225" s="26"/>
      <c r="K225" s="26"/>
    </row>
    <row r="226" spans="1:11" ht="24" customHeight="1" x14ac:dyDescent="0.2">
      <c r="A226" s="49" t="s">
        <v>115</v>
      </c>
      <c r="B226" s="49"/>
      <c r="C226" s="49"/>
      <c r="D226" s="49" t="s">
        <v>116</v>
      </c>
      <c r="E226" s="49"/>
      <c r="F226" s="165"/>
      <c r="G226" s="165"/>
      <c r="H226" s="49"/>
      <c r="I226" s="50"/>
      <c r="J226" s="49"/>
      <c r="K226" s="48">
        <v>15238.65</v>
      </c>
    </row>
    <row r="227" spans="1:11" ht="18" customHeight="1" x14ac:dyDescent="0.2">
      <c r="A227" s="47" t="s">
        <v>117</v>
      </c>
      <c r="B227" s="45" t="s">
        <v>10</v>
      </c>
      <c r="C227" s="47" t="s">
        <v>11</v>
      </c>
      <c r="D227" s="47" t="s">
        <v>12</v>
      </c>
      <c r="E227" s="166" t="s">
        <v>211</v>
      </c>
      <c r="F227" s="166"/>
      <c r="G227" s="46" t="s">
        <v>13</v>
      </c>
      <c r="H227" s="45" t="s">
        <v>14</v>
      </c>
      <c r="I227" s="45" t="s">
        <v>15</v>
      </c>
      <c r="J227" s="45" t="s">
        <v>17</v>
      </c>
    </row>
    <row r="228" spans="1:11" ht="65.099999999999994" customHeight="1" x14ac:dyDescent="0.2">
      <c r="A228" s="43" t="s">
        <v>209</v>
      </c>
      <c r="B228" s="44" t="s">
        <v>118</v>
      </c>
      <c r="C228" s="43" t="s">
        <v>27</v>
      </c>
      <c r="D228" s="43" t="s">
        <v>119</v>
      </c>
      <c r="E228" s="167" t="s">
        <v>532</v>
      </c>
      <c r="F228" s="167"/>
      <c r="G228" s="42" t="s">
        <v>72</v>
      </c>
      <c r="H228" s="41">
        <v>1</v>
      </c>
      <c r="I228" s="40">
        <v>98.67</v>
      </c>
      <c r="J228" s="40">
        <v>98.67</v>
      </c>
    </row>
    <row r="229" spans="1:11" ht="15" customHeight="1" x14ac:dyDescent="0.2">
      <c r="A229" s="47" t="s">
        <v>9</v>
      </c>
      <c r="B229" s="45" t="s">
        <v>10</v>
      </c>
      <c r="C229" s="47" t="s">
        <v>11</v>
      </c>
      <c r="D229" s="47" t="s">
        <v>12</v>
      </c>
      <c r="E229" s="166" t="s">
        <v>211</v>
      </c>
      <c r="F229" s="174"/>
      <c r="G229" s="46" t="s">
        <v>13</v>
      </c>
      <c r="H229" s="45" t="s">
        <v>14</v>
      </c>
      <c r="I229" s="45" t="s">
        <v>15</v>
      </c>
      <c r="J229" s="45" t="s">
        <v>17</v>
      </c>
    </row>
    <row r="230" spans="1:11" ht="24" customHeight="1" x14ac:dyDescent="0.2">
      <c r="A230" s="33" t="s">
        <v>202</v>
      </c>
      <c r="B230" s="34" t="s">
        <v>517</v>
      </c>
      <c r="C230" s="33" t="s">
        <v>27</v>
      </c>
      <c r="D230" s="33" t="s">
        <v>516</v>
      </c>
      <c r="E230" s="169" t="s">
        <v>233</v>
      </c>
      <c r="F230" s="169"/>
      <c r="G230" s="32" t="s">
        <v>442</v>
      </c>
      <c r="H230" s="31">
        <v>0.4</v>
      </c>
      <c r="I230" s="30" t="s">
        <v>515</v>
      </c>
      <c r="J230" s="51" t="s">
        <v>514</v>
      </c>
    </row>
    <row r="231" spans="1:11" ht="26.1" customHeight="1" x14ac:dyDescent="0.2">
      <c r="A231" s="33" t="s">
        <v>202</v>
      </c>
      <c r="B231" s="34" t="s">
        <v>513</v>
      </c>
      <c r="C231" s="33" t="s">
        <v>27</v>
      </c>
      <c r="D231" s="33" t="s">
        <v>512</v>
      </c>
      <c r="E231" s="169" t="s">
        <v>199</v>
      </c>
      <c r="F231" s="169"/>
      <c r="G231" s="32" t="s">
        <v>72</v>
      </c>
      <c r="H231" s="31">
        <v>1.05</v>
      </c>
      <c r="I231" s="30" t="s">
        <v>511</v>
      </c>
      <c r="J231" s="51" t="s">
        <v>510</v>
      </c>
    </row>
    <row r="232" spans="1:11" ht="26.1" customHeight="1" x14ac:dyDescent="0.2">
      <c r="A232" s="38" t="s">
        <v>209</v>
      </c>
      <c r="B232" s="39" t="s">
        <v>531</v>
      </c>
      <c r="C232" s="38" t="s">
        <v>27</v>
      </c>
      <c r="D232" s="38" t="s">
        <v>530</v>
      </c>
      <c r="E232" s="168" t="s">
        <v>300</v>
      </c>
      <c r="F232" s="168"/>
      <c r="G232" s="37" t="s">
        <v>433</v>
      </c>
      <c r="H232" s="36">
        <v>4</v>
      </c>
      <c r="I232" s="35" t="s">
        <v>529</v>
      </c>
      <c r="J232" s="52" t="s">
        <v>212</v>
      </c>
    </row>
    <row r="233" spans="1:11" ht="26.1" customHeight="1" x14ac:dyDescent="0.2">
      <c r="A233" s="33" t="s">
        <v>202</v>
      </c>
      <c r="B233" s="34" t="s">
        <v>435</v>
      </c>
      <c r="C233" s="33" t="s">
        <v>27</v>
      </c>
      <c r="D233" s="33" t="s">
        <v>434</v>
      </c>
      <c r="E233" s="169" t="s">
        <v>199</v>
      </c>
      <c r="F233" s="169"/>
      <c r="G233" s="32" t="s">
        <v>433</v>
      </c>
      <c r="H233" s="31">
        <v>0.66</v>
      </c>
      <c r="I233" s="30" t="s">
        <v>432</v>
      </c>
      <c r="J233" s="51" t="s">
        <v>431</v>
      </c>
    </row>
    <row r="234" spans="1:11" ht="24" customHeight="1" x14ac:dyDescent="0.2">
      <c r="A234" s="38" t="s">
        <v>209</v>
      </c>
      <c r="B234" s="39" t="s">
        <v>528</v>
      </c>
      <c r="C234" s="38" t="s">
        <v>27</v>
      </c>
      <c r="D234" s="38" t="s">
        <v>527</v>
      </c>
      <c r="E234" s="168" t="s">
        <v>522</v>
      </c>
      <c r="F234" s="168"/>
      <c r="G234" s="37" t="s">
        <v>442</v>
      </c>
      <c r="H234" s="36">
        <v>0.34</v>
      </c>
      <c r="I234" s="35" t="s">
        <v>526</v>
      </c>
      <c r="J234" s="52" t="s">
        <v>525</v>
      </c>
    </row>
    <row r="235" spans="1:11" ht="24" customHeight="1" x14ac:dyDescent="0.2">
      <c r="A235" s="38" t="s">
        <v>209</v>
      </c>
      <c r="B235" s="39" t="s">
        <v>524</v>
      </c>
      <c r="C235" s="38" t="s">
        <v>27</v>
      </c>
      <c r="D235" s="38" t="s">
        <v>523</v>
      </c>
      <c r="E235" s="168" t="s">
        <v>522</v>
      </c>
      <c r="F235" s="168"/>
      <c r="G235" s="37" t="s">
        <v>442</v>
      </c>
      <c r="H235" s="36">
        <v>0.4</v>
      </c>
      <c r="I235" s="35" t="s">
        <v>521</v>
      </c>
      <c r="J235" s="52" t="s">
        <v>520</v>
      </c>
    </row>
    <row r="236" spans="1:11" ht="24" customHeight="1" x14ac:dyDescent="0.2">
      <c r="A236" s="33" t="s">
        <v>202</v>
      </c>
      <c r="B236" s="34" t="s">
        <v>444</v>
      </c>
      <c r="C236" s="33" t="s">
        <v>27</v>
      </c>
      <c r="D236" s="33" t="s">
        <v>443</v>
      </c>
      <c r="E236" s="169" t="s">
        <v>233</v>
      </c>
      <c r="F236" s="169"/>
      <c r="G236" s="32" t="s">
        <v>442</v>
      </c>
      <c r="H236" s="31">
        <v>0.34</v>
      </c>
      <c r="I236" s="30" t="s">
        <v>441</v>
      </c>
      <c r="J236" s="51" t="s">
        <v>519</v>
      </c>
    </row>
    <row r="237" spans="1:11" ht="39.950000000000003" customHeight="1" x14ac:dyDescent="0.2">
      <c r="A237" s="175" t="s">
        <v>518</v>
      </c>
      <c r="B237" s="174"/>
      <c r="C237" s="174"/>
      <c r="D237" s="174"/>
      <c r="E237" s="174"/>
      <c r="F237" s="174"/>
      <c r="G237" s="174"/>
      <c r="H237" s="174"/>
      <c r="I237" s="174"/>
      <c r="J237" s="174"/>
    </row>
    <row r="238" spans="1:11" ht="15" customHeight="1" x14ac:dyDescent="0.2">
      <c r="A238" s="47" t="s">
        <v>9</v>
      </c>
      <c r="B238" s="45" t="s">
        <v>10</v>
      </c>
      <c r="C238" s="47" t="s">
        <v>11</v>
      </c>
      <c r="D238" s="47" t="s">
        <v>12</v>
      </c>
      <c r="E238" s="166" t="s">
        <v>211</v>
      </c>
      <c r="F238" s="174"/>
      <c r="G238" s="46" t="s">
        <v>13</v>
      </c>
      <c r="H238" s="45" t="s">
        <v>14</v>
      </c>
      <c r="I238" s="45" t="s">
        <v>15</v>
      </c>
      <c r="J238" s="45" t="s">
        <v>17</v>
      </c>
    </row>
    <row r="239" spans="1:11" ht="24" customHeight="1" x14ac:dyDescent="0.2">
      <c r="A239" s="33" t="s">
        <v>202</v>
      </c>
      <c r="B239" s="34" t="s">
        <v>517</v>
      </c>
      <c r="C239" s="33" t="s">
        <v>27</v>
      </c>
      <c r="D239" s="33" t="s">
        <v>516</v>
      </c>
      <c r="E239" s="169" t="s">
        <v>233</v>
      </c>
      <c r="F239" s="169"/>
      <c r="G239" s="32" t="s">
        <v>442</v>
      </c>
      <c r="H239" s="31">
        <v>0.4</v>
      </c>
      <c r="I239" s="30" t="s">
        <v>515</v>
      </c>
      <c r="J239" s="51" t="s">
        <v>514</v>
      </c>
    </row>
    <row r="240" spans="1:11" ht="26.1" customHeight="1" x14ac:dyDescent="0.2">
      <c r="A240" s="33" t="s">
        <v>202</v>
      </c>
      <c r="B240" s="34" t="s">
        <v>513</v>
      </c>
      <c r="C240" s="33" t="s">
        <v>27</v>
      </c>
      <c r="D240" s="33" t="s">
        <v>512</v>
      </c>
      <c r="E240" s="169" t="s">
        <v>199</v>
      </c>
      <c r="F240" s="169"/>
      <c r="G240" s="32" t="s">
        <v>72</v>
      </c>
      <c r="H240" s="31">
        <v>1.05</v>
      </c>
      <c r="I240" s="30" t="s">
        <v>511</v>
      </c>
      <c r="J240" s="51" t="s">
        <v>510</v>
      </c>
    </row>
    <row r="241" spans="1:10" ht="24" customHeight="1" x14ac:dyDescent="0.2">
      <c r="A241" s="33" t="s">
        <v>202</v>
      </c>
      <c r="B241" s="34" t="s">
        <v>509</v>
      </c>
      <c r="C241" s="33" t="s">
        <v>27</v>
      </c>
      <c r="D241" s="33" t="s">
        <v>508</v>
      </c>
      <c r="E241" s="169" t="s">
        <v>199</v>
      </c>
      <c r="F241" s="169"/>
      <c r="G241" s="32" t="s">
        <v>136</v>
      </c>
      <c r="H241" s="31">
        <v>1.104E-4</v>
      </c>
      <c r="I241" s="30" t="s">
        <v>507</v>
      </c>
      <c r="J241" s="51" t="s">
        <v>395</v>
      </c>
    </row>
    <row r="242" spans="1:10" ht="24" customHeight="1" x14ac:dyDescent="0.2">
      <c r="A242" s="33" t="s">
        <v>202</v>
      </c>
      <c r="B242" s="34" t="s">
        <v>506</v>
      </c>
      <c r="C242" s="33" t="s">
        <v>27</v>
      </c>
      <c r="D242" s="33" t="s">
        <v>505</v>
      </c>
      <c r="E242" s="169" t="s">
        <v>199</v>
      </c>
      <c r="F242" s="169"/>
      <c r="G242" s="32" t="s">
        <v>136</v>
      </c>
      <c r="H242" s="31">
        <v>3.4559999999999999E-3</v>
      </c>
      <c r="I242" s="30" t="s">
        <v>504</v>
      </c>
      <c r="J242" s="51" t="s">
        <v>406</v>
      </c>
    </row>
    <row r="243" spans="1:10" ht="24" customHeight="1" x14ac:dyDescent="0.2">
      <c r="A243" s="33" t="s">
        <v>202</v>
      </c>
      <c r="B243" s="34" t="s">
        <v>503</v>
      </c>
      <c r="C243" s="33" t="s">
        <v>27</v>
      </c>
      <c r="D243" s="33" t="s">
        <v>502</v>
      </c>
      <c r="E243" s="169" t="s">
        <v>199</v>
      </c>
      <c r="F243" s="169"/>
      <c r="G243" s="32" t="s">
        <v>136</v>
      </c>
      <c r="H243" s="31">
        <v>3.68E-5</v>
      </c>
      <c r="I243" s="30" t="s">
        <v>501</v>
      </c>
      <c r="J243" s="51" t="s">
        <v>395</v>
      </c>
    </row>
    <row r="244" spans="1:10" ht="24" customHeight="1" x14ac:dyDescent="0.2">
      <c r="A244" s="33" t="s">
        <v>202</v>
      </c>
      <c r="B244" s="34" t="s">
        <v>500</v>
      </c>
      <c r="C244" s="33" t="s">
        <v>27</v>
      </c>
      <c r="D244" s="33" t="s">
        <v>499</v>
      </c>
      <c r="E244" s="169" t="s">
        <v>199</v>
      </c>
      <c r="F244" s="169"/>
      <c r="G244" s="32" t="s">
        <v>136</v>
      </c>
      <c r="H244" s="31">
        <v>1.152E-3</v>
      </c>
      <c r="I244" s="30" t="s">
        <v>498</v>
      </c>
      <c r="J244" s="51" t="s">
        <v>497</v>
      </c>
    </row>
    <row r="245" spans="1:10" ht="26.1" customHeight="1" x14ac:dyDescent="0.2">
      <c r="A245" s="33" t="s">
        <v>202</v>
      </c>
      <c r="B245" s="34" t="s">
        <v>496</v>
      </c>
      <c r="C245" s="33" t="s">
        <v>27</v>
      </c>
      <c r="D245" s="33" t="s">
        <v>495</v>
      </c>
      <c r="E245" s="169" t="s">
        <v>199</v>
      </c>
      <c r="F245" s="169"/>
      <c r="G245" s="32" t="s">
        <v>136</v>
      </c>
      <c r="H245" s="31">
        <v>4.6079999999999998E-4</v>
      </c>
      <c r="I245" s="30" t="s">
        <v>494</v>
      </c>
      <c r="J245" s="51" t="s">
        <v>395</v>
      </c>
    </row>
    <row r="246" spans="1:10" ht="26.1" customHeight="1" x14ac:dyDescent="0.2">
      <c r="A246" s="33" t="s">
        <v>202</v>
      </c>
      <c r="B246" s="34" t="s">
        <v>493</v>
      </c>
      <c r="C246" s="33" t="s">
        <v>27</v>
      </c>
      <c r="D246" s="33" t="s">
        <v>492</v>
      </c>
      <c r="E246" s="169" t="s">
        <v>199</v>
      </c>
      <c r="F246" s="169"/>
      <c r="G246" s="32" t="s">
        <v>473</v>
      </c>
      <c r="H246" s="31">
        <v>6.1439999999999997E-4</v>
      </c>
      <c r="I246" s="30" t="s">
        <v>491</v>
      </c>
      <c r="J246" s="51" t="s">
        <v>448</v>
      </c>
    </row>
    <row r="247" spans="1:10" ht="26.1" customHeight="1" x14ac:dyDescent="0.2">
      <c r="A247" s="33" t="s">
        <v>202</v>
      </c>
      <c r="B247" s="34" t="s">
        <v>490</v>
      </c>
      <c r="C247" s="33" t="s">
        <v>27</v>
      </c>
      <c r="D247" s="33" t="s">
        <v>489</v>
      </c>
      <c r="E247" s="169" t="s">
        <v>199</v>
      </c>
      <c r="F247" s="169"/>
      <c r="G247" s="32" t="s">
        <v>136</v>
      </c>
      <c r="H247" s="31">
        <v>7.36E-5</v>
      </c>
      <c r="I247" s="30" t="s">
        <v>488</v>
      </c>
      <c r="J247" s="51" t="s">
        <v>406</v>
      </c>
    </row>
    <row r="248" spans="1:10" ht="24" customHeight="1" x14ac:dyDescent="0.2">
      <c r="A248" s="33" t="s">
        <v>202</v>
      </c>
      <c r="B248" s="34" t="s">
        <v>487</v>
      </c>
      <c r="C248" s="33" t="s">
        <v>27</v>
      </c>
      <c r="D248" s="33" t="s">
        <v>486</v>
      </c>
      <c r="E248" s="169" t="s">
        <v>450</v>
      </c>
      <c r="F248" s="169"/>
      <c r="G248" s="32" t="s">
        <v>485</v>
      </c>
      <c r="H248" s="31">
        <v>3.0719999999999999E-4</v>
      </c>
      <c r="I248" s="30" t="s">
        <v>484</v>
      </c>
      <c r="J248" s="51" t="s">
        <v>483</v>
      </c>
    </row>
    <row r="249" spans="1:10" ht="26.1" customHeight="1" x14ac:dyDescent="0.2">
      <c r="A249" s="33" t="s">
        <v>202</v>
      </c>
      <c r="B249" s="34" t="s">
        <v>482</v>
      </c>
      <c r="C249" s="33" t="s">
        <v>27</v>
      </c>
      <c r="D249" s="33" t="s">
        <v>481</v>
      </c>
      <c r="E249" s="169" t="s">
        <v>450</v>
      </c>
      <c r="F249" s="169"/>
      <c r="G249" s="32" t="s">
        <v>136</v>
      </c>
      <c r="H249" s="31">
        <v>7.8182399999999999E-2</v>
      </c>
      <c r="I249" s="30" t="s">
        <v>313</v>
      </c>
      <c r="J249" s="51" t="s">
        <v>480</v>
      </c>
    </row>
    <row r="250" spans="1:10" ht="24" customHeight="1" x14ac:dyDescent="0.2">
      <c r="A250" s="33" t="s">
        <v>202</v>
      </c>
      <c r="B250" s="34" t="s">
        <v>479</v>
      </c>
      <c r="C250" s="33" t="s">
        <v>27</v>
      </c>
      <c r="D250" s="33" t="s">
        <v>478</v>
      </c>
      <c r="E250" s="169" t="s">
        <v>199</v>
      </c>
      <c r="F250" s="169"/>
      <c r="G250" s="32" t="s">
        <v>136</v>
      </c>
      <c r="H250" s="31">
        <v>3.4559999999999999E-3</v>
      </c>
      <c r="I250" s="30" t="s">
        <v>477</v>
      </c>
      <c r="J250" s="51" t="s">
        <v>476</v>
      </c>
    </row>
    <row r="251" spans="1:10" ht="24" customHeight="1" x14ac:dyDescent="0.2">
      <c r="A251" s="33" t="s">
        <v>202</v>
      </c>
      <c r="B251" s="34" t="s">
        <v>475</v>
      </c>
      <c r="C251" s="33" t="s">
        <v>27</v>
      </c>
      <c r="D251" s="33" t="s">
        <v>474</v>
      </c>
      <c r="E251" s="169" t="s">
        <v>199</v>
      </c>
      <c r="F251" s="169"/>
      <c r="G251" s="32" t="s">
        <v>473</v>
      </c>
      <c r="H251" s="31">
        <v>1.7664E-3</v>
      </c>
      <c r="I251" s="30" t="s">
        <v>472</v>
      </c>
      <c r="J251" s="51" t="s">
        <v>406</v>
      </c>
    </row>
    <row r="252" spans="1:10" ht="24" customHeight="1" x14ac:dyDescent="0.2">
      <c r="A252" s="33" t="s">
        <v>202</v>
      </c>
      <c r="B252" s="34" t="s">
        <v>471</v>
      </c>
      <c r="C252" s="33" t="s">
        <v>27</v>
      </c>
      <c r="D252" s="33" t="s">
        <v>470</v>
      </c>
      <c r="E252" s="169" t="s">
        <v>199</v>
      </c>
      <c r="F252" s="169"/>
      <c r="G252" s="32" t="s">
        <v>469</v>
      </c>
      <c r="H252" s="31">
        <v>6.1439999999999997E-4</v>
      </c>
      <c r="I252" s="30" t="s">
        <v>468</v>
      </c>
      <c r="J252" s="51" t="s">
        <v>395</v>
      </c>
    </row>
    <row r="253" spans="1:10" ht="24" customHeight="1" x14ac:dyDescent="0.2">
      <c r="A253" s="33" t="s">
        <v>202</v>
      </c>
      <c r="B253" s="34" t="s">
        <v>467</v>
      </c>
      <c r="C253" s="33" t="s">
        <v>27</v>
      </c>
      <c r="D253" s="33" t="s">
        <v>466</v>
      </c>
      <c r="E253" s="169" t="s">
        <v>199</v>
      </c>
      <c r="F253" s="169"/>
      <c r="G253" s="32" t="s">
        <v>136</v>
      </c>
      <c r="H253" s="31">
        <v>7.8182399999999999E-2</v>
      </c>
      <c r="I253" s="30" t="s">
        <v>465</v>
      </c>
      <c r="J253" s="51" t="s">
        <v>464</v>
      </c>
    </row>
    <row r="254" spans="1:10" ht="24" customHeight="1" x14ac:dyDescent="0.2">
      <c r="A254" s="33" t="s">
        <v>202</v>
      </c>
      <c r="B254" s="34" t="s">
        <v>463</v>
      </c>
      <c r="C254" s="33" t="s">
        <v>27</v>
      </c>
      <c r="D254" s="33" t="s">
        <v>462</v>
      </c>
      <c r="E254" s="169" t="s">
        <v>199</v>
      </c>
      <c r="F254" s="169"/>
      <c r="G254" s="32" t="s">
        <v>136</v>
      </c>
      <c r="H254" s="31">
        <v>1.3824E-3</v>
      </c>
      <c r="I254" s="30" t="s">
        <v>461</v>
      </c>
      <c r="J254" s="51" t="s">
        <v>460</v>
      </c>
    </row>
    <row r="255" spans="1:10" ht="26.1" customHeight="1" x14ac:dyDescent="0.2">
      <c r="A255" s="33" t="s">
        <v>202</v>
      </c>
      <c r="B255" s="34" t="s">
        <v>459</v>
      </c>
      <c r="C255" s="33" t="s">
        <v>27</v>
      </c>
      <c r="D255" s="33" t="s">
        <v>458</v>
      </c>
      <c r="E255" s="169" t="s">
        <v>199</v>
      </c>
      <c r="F255" s="169"/>
      <c r="G255" s="32" t="s">
        <v>136</v>
      </c>
      <c r="H255" s="31">
        <v>1.5359999999999999E-4</v>
      </c>
      <c r="I255" s="30" t="s">
        <v>457</v>
      </c>
      <c r="J255" s="51" t="s">
        <v>395</v>
      </c>
    </row>
    <row r="256" spans="1:10" ht="24" customHeight="1" x14ac:dyDescent="0.2">
      <c r="A256" s="33" t="s">
        <v>202</v>
      </c>
      <c r="B256" s="34" t="s">
        <v>456</v>
      </c>
      <c r="C256" s="33" t="s">
        <v>27</v>
      </c>
      <c r="D256" s="33" t="s">
        <v>455</v>
      </c>
      <c r="E256" s="169" t="s">
        <v>199</v>
      </c>
      <c r="F256" s="169"/>
      <c r="G256" s="32" t="s">
        <v>136</v>
      </c>
      <c r="H256" s="31">
        <v>6.0788799999999997E-2</v>
      </c>
      <c r="I256" s="30" t="s">
        <v>454</v>
      </c>
      <c r="J256" s="51" t="s">
        <v>453</v>
      </c>
    </row>
    <row r="257" spans="1:10" ht="24" customHeight="1" x14ac:dyDescent="0.2">
      <c r="A257" s="33" t="s">
        <v>202</v>
      </c>
      <c r="B257" s="34" t="s">
        <v>452</v>
      </c>
      <c r="C257" s="33" t="s">
        <v>27</v>
      </c>
      <c r="D257" s="33" t="s">
        <v>451</v>
      </c>
      <c r="E257" s="169" t="s">
        <v>450</v>
      </c>
      <c r="F257" s="169"/>
      <c r="G257" s="32" t="s">
        <v>136</v>
      </c>
      <c r="H257" s="31">
        <v>3.4559999999999999E-3</v>
      </c>
      <c r="I257" s="30" t="s">
        <v>449</v>
      </c>
      <c r="J257" s="51" t="s">
        <v>448</v>
      </c>
    </row>
    <row r="258" spans="1:10" ht="24" customHeight="1" x14ac:dyDescent="0.2">
      <c r="A258" s="33" t="s">
        <v>202</v>
      </c>
      <c r="B258" s="34" t="s">
        <v>447</v>
      </c>
      <c r="C258" s="33" t="s">
        <v>27</v>
      </c>
      <c r="D258" s="33" t="s">
        <v>446</v>
      </c>
      <c r="E258" s="169" t="s">
        <v>199</v>
      </c>
      <c r="F258" s="169"/>
      <c r="G258" s="32" t="s">
        <v>136</v>
      </c>
      <c r="H258" s="31">
        <v>7.36E-5</v>
      </c>
      <c r="I258" s="30" t="s">
        <v>445</v>
      </c>
      <c r="J258" s="51" t="s">
        <v>395</v>
      </c>
    </row>
    <row r="259" spans="1:10" ht="24" customHeight="1" x14ac:dyDescent="0.2">
      <c r="A259" s="33" t="s">
        <v>202</v>
      </c>
      <c r="B259" s="34" t="s">
        <v>444</v>
      </c>
      <c r="C259" s="33" t="s">
        <v>27</v>
      </c>
      <c r="D259" s="33" t="s">
        <v>443</v>
      </c>
      <c r="E259" s="169" t="s">
        <v>233</v>
      </c>
      <c r="F259" s="169"/>
      <c r="G259" s="32" t="s">
        <v>442</v>
      </c>
      <c r="H259" s="31">
        <v>0.36799999999999999</v>
      </c>
      <c r="I259" s="30" t="s">
        <v>441</v>
      </c>
      <c r="J259" s="51" t="s">
        <v>440</v>
      </c>
    </row>
    <row r="260" spans="1:10" ht="26.1" customHeight="1" x14ac:dyDescent="0.2">
      <c r="A260" s="33" t="s">
        <v>202</v>
      </c>
      <c r="B260" s="34" t="s">
        <v>439</v>
      </c>
      <c r="C260" s="33" t="s">
        <v>27</v>
      </c>
      <c r="D260" s="33" t="s">
        <v>438</v>
      </c>
      <c r="E260" s="169" t="s">
        <v>199</v>
      </c>
      <c r="F260" s="169"/>
      <c r="G260" s="32" t="s">
        <v>433</v>
      </c>
      <c r="H260" s="31">
        <v>3.36</v>
      </c>
      <c r="I260" s="30" t="s">
        <v>437</v>
      </c>
      <c r="J260" s="51" t="s">
        <v>436</v>
      </c>
    </row>
    <row r="261" spans="1:10" ht="26.1" customHeight="1" x14ac:dyDescent="0.2">
      <c r="A261" s="33" t="s">
        <v>202</v>
      </c>
      <c r="B261" s="34" t="s">
        <v>435</v>
      </c>
      <c r="C261" s="33" t="s">
        <v>27</v>
      </c>
      <c r="D261" s="33" t="s">
        <v>434</v>
      </c>
      <c r="E261" s="169" t="s">
        <v>199</v>
      </c>
      <c r="F261" s="169"/>
      <c r="G261" s="32" t="s">
        <v>433</v>
      </c>
      <c r="H261" s="31">
        <v>0.66</v>
      </c>
      <c r="I261" s="30" t="s">
        <v>432</v>
      </c>
      <c r="J261" s="51" t="s">
        <v>431</v>
      </c>
    </row>
    <row r="262" spans="1:10" ht="24" customHeight="1" x14ac:dyDescent="0.2">
      <c r="A262" s="33" t="s">
        <v>202</v>
      </c>
      <c r="B262" s="34" t="s">
        <v>430</v>
      </c>
      <c r="C262" s="33" t="s">
        <v>27</v>
      </c>
      <c r="D262" s="33" t="s">
        <v>429</v>
      </c>
      <c r="E262" s="169" t="s">
        <v>199</v>
      </c>
      <c r="F262" s="169"/>
      <c r="G262" s="32" t="s">
        <v>136</v>
      </c>
      <c r="H262" s="31">
        <v>8.0000000000000007E-5</v>
      </c>
      <c r="I262" s="30" t="s">
        <v>428</v>
      </c>
      <c r="J262" s="51" t="s">
        <v>395</v>
      </c>
    </row>
    <row r="263" spans="1:10" ht="24" customHeight="1" x14ac:dyDescent="0.2">
      <c r="A263" s="33" t="s">
        <v>202</v>
      </c>
      <c r="B263" s="34" t="s">
        <v>427</v>
      </c>
      <c r="C263" s="33" t="s">
        <v>27</v>
      </c>
      <c r="D263" s="33" t="s">
        <v>426</v>
      </c>
      <c r="E263" s="169" t="s">
        <v>199</v>
      </c>
      <c r="F263" s="169"/>
      <c r="G263" s="32" t="s">
        <v>136</v>
      </c>
      <c r="H263" s="31">
        <v>1.6000000000000001E-4</v>
      </c>
      <c r="I263" s="30" t="s">
        <v>425</v>
      </c>
      <c r="J263" s="51" t="s">
        <v>395</v>
      </c>
    </row>
    <row r="264" spans="1:10" ht="26.1" customHeight="1" x14ac:dyDescent="0.2">
      <c r="A264" s="33" t="s">
        <v>202</v>
      </c>
      <c r="B264" s="34" t="s">
        <v>424</v>
      </c>
      <c r="C264" s="33" t="s">
        <v>27</v>
      </c>
      <c r="D264" s="33" t="s">
        <v>423</v>
      </c>
      <c r="E264" s="169" t="s">
        <v>199</v>
      </c>
      <c r="F264" s="169"/>
      <c r="G264" s="32" t="s">
        <v>136</v>
      </c>
      <c r="H264" s="31">
        <v>2.0000000000000001E-4</v>
      </c>
      <c r="I264" s="30" t="s">
        <v>422</v>
      </c>
      <c r="J264" s="51" t="s">
        <v>395</v>
      </c>
    </row>
    <row r="265" spans="1:10" ht="24" customHeight="1" x14ac:dyDescent="0.2">
      <c r="A265" s="33" t="s">
        <v>202</v>
      </c>
      <c r="B265" s="34" t="s">
        <v>421</v>
      </c>
      <c r="C265" s="33" t="s">
        <v>27</v>
      </c>
      <c r="D265" s="33" t="s">
        <v>420</v>
      </c>
      <c r="E265" s="169" t="s">
        <v>199</v>
      </c>
      <c r="F265" s="169"/>
      <c r="G265" s="32" t="s">
        <v>136</v>
      </c>
      <c r="H265" s="31">
        <v>4.0000000000000003E-5</v>
      </c>
      <c r="I265" s="30" t="s">
        <v>419</v>
      </c>
      <c r="J265" s="51" t="s">
        <v>395</v>
      </c>
    </row>
    <row r="266" spans="1:10" ht="24" customHeight="1" x14ac:dyDescent="0.2">
      <c r="A266" s="33" t="s">
        <v>202</v>
      </c>
      <c r="B266" s="34" t="s">
        <v>418</v>
      </c>
      <c r="C266" s="33" t="s">
        <v>27</v>
      </c>
      <c r="D266" s="33" t="s">
        <v>417</v>
      </c>
      <c r="E266" s="169" t="s">
        <v>199</v>
      </c>
      <c r="F266" s="169"/>
      <c r="G266" s="32" t="s">
        <v>136</v>
      </c>
      <c r="H266" s="31">
        <v>8.0000000000000007E-5</v>
      </c>
      <c r="I266" s="30" t="s">
        <v>416</v>
      </c>
      <c r="J266" s="51" t="s">
        <v>395</v>
      </c>
    </row>
    <row r="267" spans="1:10" ht="24" customHeight="1" x14ac:dyDescent="0.2">
      <c r="A267" s="33" t="s">
        <v>202</v>
      </c>
      <c r="B267" s="34" t="s">
        <v>415</v>
      </c>
      <c r="C267" s="33" t="s">
        <v>27</v>
      </c>
      <c r="D267" s="33" t="s">
        <v>414</v>
      </c>
      <c r="E267" s="169" t="s">
        <v>199</v>
      </c>
      <c r="F267" s="169"/>
      <c r="G267" s="32" t="s">
        <v>136</v>
      </c>
      <c r="H267" s="31">
        <v>8.0000000000000007E-5</v>
      </c>
      <c r="I267" s="30" t="s">
        <v>413</v>
      </c>
      <c r="J267" s="51" t="s">
        <v>395</v>
      </c>
    </row>
    <row r="268" spans="1:10" ht="24" customHeight="1" x14ac:dyDescent="0.2">
      <c r="A268" s="33" t="s">
        <v>202</v>
      </c>
      <c r="B268" s="34" t="s">
        <v>412</v>
      </c>
      <c r="C268" s="33" t="s">
        <v>27</v>
      </c>
      <c r="D268" s="33" t="s">
        <v>411</v>
      </c>
      <c r="E268" s="169" t="s">
        <v>199</v>
      </c>
      <c r="F268" s="169"/>
      <c r="G268" s="32" t="s">
        <v>136</v>
      </c>
      <c r="H268" s="31">
        <v>2.7999999999999998E-4</v>
      </c>
      <c r="I268" s="30" t="s">
        <v>410</v>
      </c>
      <c r="J268" s="51" t="s">
        <v>395</v>
      </c>
    </row>
    <row r="269" spans="1:10" ht="24" customHeight="1" x14ac:dyDescent="0.2">
      <c r="A269" s="33" t="s">
        <v>202</v>
      </c>
      <c r="B269" s="34" t="s">
        <v>409</v>
      </c>
      <c r="C269" s="33" t="s">
        <v>27</v>
      </c>
      <c r="D269" s="33" t="s">
        <v>408</v>
      </c>
      <c r="E269" s="169" t="s">
        <v>199</v>
      </c>
      <c r="F269" s="169"/>
      <c r="G269" s="32" t="s">
        <v>136</v>
      </c>
      <c r="H269" s="31">
        <v>4.0000000000000003E-5</v>
      </c>
      <c r="I269" s="30" t="s">
        <v>407</v>
      </c>
      <c r="J269" s="51" t="s">
        <v>406</v>
      </c>
    </row>
    <row r="270" spans="1:10" ht="24" customHeight="1" x14ac:dyDescent="0.2">
      <c r="A270" s="33" t="s">
        <v>202</v>
      </c>
      <c r="B270" s="34" t="s">
        <v>405</v>
      </c>
      <c r="C270" s="33" t="s">
        <v>27</v>
      </c>
      <c r="D270" s="33" t="s">
        <v>404</v>
      </c>
      <c r="E270" s="169" t="s">
        <v>199</v>
      </c>
      <c r="F270" s="169"/>
      <c r="G270" s="32" t="s">
        <v>403</v>
      </c>
      <c r="H270" s="31">
        <v>2.7999999999999998E-4</v>
      </c>
      <c r="I270" s="30" t="s">
        <v>402</v>
      </c>
      <c r="J270" s="51" t="s">
        <v>395</v>
      </c>
    </row>
    <row r="271" spans="1:10" ht="24" customHeight="1" x14ac:dyDescent="0.2">
      <c r="A271" s="33" t="s">
        <v>202</v>
      </c>
      <c r="B271" s="34" t="s">
        <v>401</v>
      </c>
      <c r="C271" s="33" t="s">
        <v>27</v>
      </c>
      <c r="D271" s="33" t="s">
        <v>400</v>
      </c>
      <c r="E271" s="169" t="s">
        <v>199</v>
      </c>
      <c r="F271" s="169"/>
      <c r="G271" s="32" t="s">
        <v>136</v>
      </c>
      <c r="H271" s="31">
        <v>1.6000000000000001E-4</v>
      </c>
      <c r="I271" s="30" t="s">
        <v>399</v>
      </c>
      <c r="J271" s="51" t="s">
        <v>395</v>
      </c>
    </row>
    <row r="272" spans="1:10" ht="24" customHeight="1" x14ac:dyDescent="0.2">
      <c r="A272" s="33" t="s">
        <v>202</v>
      </c>
      <c r="B272" s="34" t="s">
        <v>398</v>
      </c>
      <c r="C272" s="33" t="s">
        <v>27</v>
      </c>
      <c r="D272" s="33" t="s">
        <v>397</v>
      </c>
      <c r="E272" s="169" t="s">
        <v>199</v>
      </c>
      <c r="F272" s="169"/>
      <c r="G272" s="32" t="s">
        <v>136</v>
      </c>
      <c r="H272" s="31">
        <v>4.0000000000000003E-5</v>
      </c>
      <c r="I272" s="30" t="s">
        <v>396</v>
      </c>
      <c r="J272" s="51" t="s">
        <v>395</v>
      </c>
    </row>
    <row r="273" spans="1:11" x14ac:dyDescent="0.2">
      <c r="A273" s="29"/>
      <c r="B273" s="29"/>
      <c r="C273" s="29"/>
      <c r="D273" s="29"/>
      <c r="E273" s="29" t="s">
        <v>197</v>
      </c>
      <c r="F273" s="28">
        <v>13.53</v>
      </c>
      <c r="G273" s="29" t="s">
        <v>196</v>
      </c>
      <c r="H273" s="28">
        <v>0</v>
      </c>
      <c r="I273" s="29" t="s">
        <v>195</v>
      </c>
      <c r="J273" s="28">
        <v>13.53</v>
      </c>
    </row>
    <row r="274" spans="1:11" x14ac:dyDescent="0.2">
      <c r="A274" s="29"/>
      <c r="B274" s="29"/>
      <c r="C274" s="29"/>
      <c r="D274" s="29"/>
      <c r="E274" s="29" t="s">
        <v>194</v>
      </c>
      <c r="F274" s="28">
        <v>24.66</v>
      </c>
      <c r="G274" s="29"/>
      <c r="H274" s="170" t="s">
        <v>193</v>
      </c>
      <c r="I274" s="170"/>
      <c r="J274" s="28">
        <v>123.33</v>
      </c>
    </row>
    <row r="275" spans="1:11" ht="50.1" customHeight="1" thickBot="1" x14ac:dyDescent="0.25">
      <c r="A275" s="22"/>
      <c r="B275" s="22"/>
      <c r="C275" s="22"/>
      <c r="D275" s="22"/>
      <c r="E275" s="22"/>
      <c r="F275" s="22"/>
      <c r="G275" s="22" t="s">
        <v>192</v>
      </c>
      <c r="H275" s="27" t="s">
        <v>394</v>
      </c>
      <c r="I275" s="22" t="s">
        <v>190</v>
      </c>
      <c r="J275" s="23">
        <v>15238.65</v>
      </c>
    </row>
    <row r="276" spans="1:11" ht="0.95" customHeight="1" thickTop="1" x14ac:dyDescent="0.2">
      <c r="A276" s="26"/>
      <c r="B276" s="26"/>
      <c r="C276" s="26"/>
      <c r="D276" s="26"/>
      <c r="E276" s="26"/>
      <c r="F276" s="26"/>
      <c r="G276" s="26"/>
      <c r="H276" s="26"/>
      <c r="I276" s="26"/>
      <c r="J276" s="26"/>
    </row>
    <row r="277" spans="1:11" ht="24" customHeight="1" x14ac:dyDescent="0.2">
      <c r="A277" s="49" t="s">
        <v>120</v>
      </c>
      <c r="B277" s="49"/>
      <c r="C277" s="49"/>
      <c r="D277" s="49" t="s">
        <v>121</v>
      </c>
      <c r="E277" s="49"/>
      <c r="F277" s="165"/>
      <c r="G277" s="165"/>
      <c r="H277" s="49"/>
      <c r="I277" s="50"/>
      <c r="J277" s="49"/>
      <c r="K277" s="48">
        <v>79658.66</v>
      </c>
    </row>
    <row r="278" spans="1:11" ht="18" customHeight="1" x14ac:dyDescent="0.2">
      <c r="A278" s="47" t="s">
        <v>122</v>
      </c>
      <c r="B278" s="45" t="s">
        <v>10</v>
      </c>
      <c r="C278" s="47" t="s">
        <v>11</v>
      </c>
      <c r="D278" s="47" t="s">
        <v>12</v>
      </c>
      <c r="E278" s="166" t="s">
        <v>211</v>
      </c>
      <c r="F278" s="166"/>
      <c r="G278" s="46" t="s">
        <v>13</v>
      </c>
      <c r="H278" s="45" t="s">
        <v>14</v>
      </c>
      <c r="I278" s="45" t="s">
        <v>210</v>
      </c>
      <c r="J278" s="45" t="s">
        <v>15</v>
      </c>
      <c r="K278" s="45" t="s">
        <v>17</v>
      </c>
    </row>
    <row r="279" spans="1:11" ht="39" customHeight="1" x14ac:dyDescent="0.2">
      <c r="A279" s="43" t="s">
        <v>209</v>
      </c>
      <c r="B279" s="44" t="s">
        <v>123</v>
      </c>
      <c r="C279" s="43" t="s">
        <v>32</v>
      </c>
      <c r="D279" s="43" t="s">
        <v>124</v>
      </c>
      <c r="E279" s="167" t="s">
        <v>393</v>
      </c>
      <c r="F279" s="167"/>
      <c r="G279" s="42" t="s">
        <v>68</v>
      </c>
      <c r="H279" s="41">
        <v>1</v>
      </c>
      <c r="I279" s="40"/>
      <c r="J279" s="40">
        <v>197.37</v>
      </c>
      <c r="K279" s="40">
        <v>197.37</v>
      </c>
    </row>
    <row r="280" spans="1:11" ht="24" customHeight="1" x14ac:dyDescent="0.2">
      <c r="A280" s="38" t="s">
        <v>207</v>
      </c>
      <c r="B280" s="39" t="s">
        <v>206</v>
      </c>
      <c r="C280" s="38" t="s">
        <v>32</v>
      </c>
      <c r="D280" s="38" t="s">
        <v>205</v>
      </c>
      <c r="E280" s="168" t="s">
        <v>204</v>
      </c>
      <c r="F280" s="168"/>
      <c r="G280" s="37" t="s">
        <v>203</v>
      </c>
      <c r="H280" s="36">
        <v>0.20899999999999999</v>
      </c>
      <c r="I280" s="36">
        <v>0</v>
      </c>
      <c r="J280" s="35">
        <v>23.84</v>
      </c>
      <c r="K280" s="35">
        <v>4.9800000000000004</v>
      </c>
    </row>
    <row r="281" spans="1:11" ht="65.099999999999994" customHeight="1" x14ac:dyDescent="0.2">
      <c r="A281" s="38" t="s">
        <v>207</v>
      </c>
      <c r="B281" s="39" t="s">
        <v>392</v>
      </c>
      <c r="C281" s="38" t="s">
        <v>32</v>
      </c>
      <c r="D281" s="38" t="s">
        <v>391</v>
      </c>
      <c r="E281" s="168" t="s">
        <v>300</v>
      </c>
      <c r="F281" s="168"/>
      <c r="G281" s="37" t="s">
        <v>80</v>
      </c>
      <c r="H281" s="36">
        <v>6.0000000000000001E-3</v>
      </c>
      <c r="I281" s="36">
        <v>0</v>
      </c>
      <c r="J281" s="35">
        <v>556.21</v>
      </c>
      <c r="K281" s="35">
        <v>3.33</v>
      </c>
    </row>
    <row r="282" spans="1:11" ht="39" customHeight="1" x14ac:dyDescent="0.2">
      <c r="A282" s="38" t="s">
        <v>207</v>
      </c>
      <c r="B282" s="39" t="s">
        <v>390</v>
      </c>
      <c r="C282" s="38" t="s">
        <v>32</v>
      </c>
      <c r="D282" s="38" t="s">
        <v>389</v>
      </c>
      <c r="E282" s="168" t="s">
        <v>286</v>
      </c>
      <c r="F282" s="168"/>
      <c r="G282" s="37" t="s">
        <v>285</v>
      </c>
      <c r="H282" s="36">
        <v>2.1000000000000001E-2</v>
      </c>
      <c r="I282" s="36">
        <v>0</v>
      </c>
      <c r="J282" s="35">
        <v>31.95</v>
      </c>
      <c r="K282" s="35">
        <v>0.67</v>
      </c>
    </row>
    <row r="283" spans="1:11" ht="39" customHeight="1" x14ac:dyDescent="0.2">
      <c r="A283" s="38" t="s">
        <v>207</v>
      </c>
      <c r="B283" s="39" t="s">
        <v>388</v>
      </c>
      <c r="C283" s="38" t="s">
        <v>32</v>
      </c>
      <c r="D283" s="38" t="s">
        <v>387</v>
      </c>
      <c r="E283" s="168" t="s">
        <v>286</v>
      </c>
      <c r="F283" s="168"/>
      <c r="G283" s="37" t="s">
        <v>305</v>
      </c>
      <c r="H283" s="36">
        <v>0.39800000000000002</v>
      </c>
      <c r="I283" s="36">
        <v>0</v>
      </c>
      <c r="J283" s="35">
        <v>30.55</v>
      </c>
      <c r="K283" s="35">
        <v>12.15</v>
      </c>
    </row>
    <row r="284" spans="1:11" ht="24" customHeight="1" x14ac:dyDescent="0.2">
      <c r="A284" s="38" t="s">
        <v>207</v>
      </c>
      <c r="B284" s="39" t="s">
        <v>386</v>
      </c>
      <c r="C284" s="38" t="s">
        <v>32</v>
      </c>
      <c r="D284" s="38" t="s">
        <v>385</v>
      </c>
      <c r="E284" s="168" t="s">
        <v>204</v>
      </c>
      <c r="F284" s="168"/>
      <c r="G284" s="37" t="s">
        <v>203</v>
      </c>
      <c r="H284" s="36">
        <v>0.41899999999999998</v>
      </c>
      <c r="I284" s="36">
        <v>0</v>
      </c>
      <c r="J284" s="35">
        <v>29.88</v>
      </c>
      <c r="K284" s="35">
        <v>12.51</v>
      </c>
    </row>
    <row r="285" spans="1:11" ht="26.1" customHeight="1" x14ac:dyDescent="0.2">
      <c r="A285" s="33" t="s">
        <v>202</v>
      </c>
      <c r="B285" s="34" t="s">
        <v>384</v>
      </c>
      <c r="C285" s="33" t="s">
        <v>32</v>
      </c>
      <c r="D285" s="33" t="s">
        <v>383</v>
      </c>
      <c r="E285" s="169" t="s">
        <v>199</v>
      </c>
      <c r="F285" s="169"/>
      <c r="G285" s="32" t="s">
        <v>68</v>
      </c>
      <c r="H285" s="31">
        <v>1.04</v>
      </c>
      <c r="I285" s="31">
        <v>0</v>
      </c>
      <c r="J285" s="30">
        <v>157.44</v>
      </c>
      <c r="K285" s="30">
        <v>163.72999999999999</v>
      </c>
    </row>
    <row r="286" spans="1:11" ht="25.5" x14ac:dyDescent="0.2">
      <c r="A286" s="29"/>
      <c r="B286" s="29"/>
      <c r="C286" s="29"/>
      <c r="D286" s="29"/>
      <c r="E286" s="29"/>
      <c r="F286" s="29" t="s">
        <v>197</v>
      </c>
      <c r="G286" s="28">
        <v>22.32</v>
      </c>
      <c r="H286" s="29" t="s">
        <v>196</v>
      </c>
      <c r="I286" s="28">
        <v>0</v>
      </c>
      <c r="J286" s="29" t="s">
        <v>195</v>
      </c>
      <c r="K286" s="28">
        <v>22.32</v>
      </c>
    </row>
    <row r="287" spans="1:11" ht="25.5" x14ac:dyDescent="0.2">
      <c r="A287" s="29"/>
      <c r="B287" s="29"/>
      <c r="C287" s="29"/>
      <c r="D287" s="29"/>
      <c r="E287" s="29"/>
      <c r="F287" s="29" t="s">
        <v>194</v>
      </c>
      <c r="G287" s="28">
        <v>49.34</v>
      </c>
      <c r="H287" s="170"/>
      <c r="I287" s="170" t="s">
        <v>193</v>
      </c>
      <c r="J287" s="29"/>
      <c r="K287" s="28">
        <v>246.71</v>
      </c>
    </row>
    <row r="288" spans="1:11" ht="50.1" customHeight="1" thickBot="1" x14ac:dyDescent="0.25">
      <c r="A288" s="22"/>
      <c r="B288" s="22"/>
      <c r="C288" s="22"/>
      <c r="D288" s="22"/>
      <c r="E288" s="22"/>
      <c r="F288" s="22"/>
      <c r="G288" s="22"/>
      <c r="H288" s="22" t="s">
        <v>192</v>
      </c>
      <c r="I288" s="27" t="s">
        <v>382</v>
      </c>
      <c r="J288" s="22" t="s">
        <v>190</v>
      </c>
      <c r="K288" s="23">
        <v>12594.54</v>
      </c>
    </row>
    <row r="289" spans="1:11" ht="0.95" customHeight="1" thickTop="1" x14ac:dyDescent="0.2">
      <c r="A289" s="26"/>
      <c r="B289" s="26"/>
      <c r="C289" s="26"/>
      <c r="D289" s="26"/>
      <c r="E289" s="26"/>
      <c r="F289" s="26"/>
      <c r="G289" s="26"/>
      <c r="H289" s="26"/>
      <c r="I289" s="26"/>
      <c r="J289" s="26"/>
      <c r="K289" s="26"/>
    </row>
    <row r="290" spans="1:11" ht="18" customHeight="1" x14ac:dyDescent="0.2">
      <c r="A290" s="47" t="s">
        <v>125</v>
      </c>
      <c r="B290" s="45" t="s">
        <v>10</v>
      </c>
      <c r="C290" s="47" t="s">
        <v>11</v>
      </c>
      <c r="D290" s="47" t="s">
        <v>12</v>
      </c>
      <c r="E290" s="166" t="s">
        <v>211</v>
      </c>
      <c r="F290" s="166"/>
      <c r="G290" s="46" t="s">
        <v>13</v>
      </c>
      <c r="H290" s="45" t="s">
        <v>14</v>
      </c>
      <c r="I290" s="45" t="s">
        <v>210</v>
      </c>
      <c r="J290" s="45" t="s">
        <v>15</v>
      </c>
      <c r="K290" s="45" t="s">
        <v>17</v>
      </c>
    </row>
    <row r="291" spans="1:11" ht="90.95" customHeight="1" x14ac:dyDescent="0.2">
      <c r="A291" s="43" t="s">
        <v>209</v>
      </c>
      <c r="B291" s="44" t="s">
        <v>126</v>
      </c>
      <c r="C291" s="43" t="s">
        <v>32</v>
      </c>
      <c r="D291" s="43" t="s">
        <v>127</v>
      </c>
      <c r="E291" s="167" t="s">
        <v>381</v>
      </c>
      <c r="F291" s="167"/>
      <c r="G291" s="42" t="s">
        <v>72</v>
      </c>
      <c r="H291" s="41">
        <v>1</v>
      </c>
      <c r="I291" s="40"/>
      <c r="J291" s="40">
        <v>389.18</v>
      </c>
      <c r="K291" s="40">
        <v>389.18</v>
      </c>
    </row>
    <row r="292" spans="1:11" ht="24" customHeight="1" x14ac:dyDescent="0.2">
      <c r="A292" s="38" t="s">
        <v>207</v>
      </c>
      <c r="B292" s="39" t="s">
        <v>206</v>
      </c>
      <c r="C292" s="38" t="s">
        <v>32</v>
      </c>
      <c r="D292" s="38" t="s">
        <v>205</v>
      </c>
      <c r="E292" s="168" t="s">
        <v>204</v>
      </c>
      <c r="F292" s="168"/>
      <c r="G292" s="37" t="s">
        <v>203</v>
      </c>
      <c r="H292" s="36">
        <v>0.15593860000000001</v>
      </c>
      <c r="I292" s="36">
        <v>0</v>
      </c>
      <c r="J292" s="35">
        <v>23.84</v>
      </c>
      <c r="K292" s="35">
        <v>3.71</v>
      </c>
    </row>
    <row r="293" spans="1:11" ht="24" customHeight="1" x14ac:dyDescent="0.2">
      <c r="A293" s="38" t="s">
        <v>207</v>
      </c>
      <c r="B293" s="39" t="s">
        <v>290</v>
      </c>
      <c r="C293" s="38" t="s">
        <v>32</v>
      </c>
      <c r="D293" s="38" t="s">
        <v>289</v>
      </c>
      <c r="E293" s="168" t="s">
        <v>204</v>
      </c>
      <c r="F293" s="168"/>
      <c r="G293" s="37" t="s">
        <v>203</v>
      </c>
      <c r="H293" s="36">
        <v>0.31187730000000002</v>
      </c>
      <c r="I293" s="36">
        <v>0</v>
      </c>
      <c r="J293" s="35">
        <v>30.01</v>
      </c>
      <c r="K293" s="35">
        <v>9.35</v>
      </c>
    </row>
    <row r="294" spans="1:11" ht="39" customHeight="1" x14ac:dyDescent="0.2">
      <c r="A294" s="33" t="s">
        <v>202</v>
      </c>
      <c r="B294" s="34" t="s">
        <v>380</v>
      </c>
      <c r="C294" s="33" t="s">
        <v>32</v>
      </c>
      <c r="D294" s="33" t="s">
        <v>379</v>
      </c>
      <c r="E294" s="169" t="s">
        <v>199</v>
      </c>
      <c r="F294" s="169"/>
      <c r="G294" s="32" t="s">
        <v>140</v>
      </c>
      <c r="H294" s="31">
        <v>7.3</v>
      </c>
      <c r="I294" s="31">
        <v>0</v>
      </c>
      <c r="J294" s="30">
        <v>0.17</v>
      </c>
      <c r="K294" s="30">
        <v>1.24</v>
      </c>
    </row>
    <row r="295" spans="1:11" ht="51.95" customHeight="1" x14ac:dyDescent="0.2">
      <c r="A295" s="33" t="s">
        <v>202</v>
      </c>
      <c r="B295" s="34" t="s">
        <v>378</v>
      </c>
      <c r="C295" s="33" t="s">
        <v>32</v>
      </c>
      <c r="D295" s="33" t="s">
        <v>377</v>
      </c>
      <c r="E295" s="169" t="s">
        <v>199</v>
      </c>
      <c r="F295" s="169"/>
      <c r="G295" s="32" t="s">
        <v>140</v>
      </c>
      <c r="H295" s="31">
        <v>0.55600000000000005</v>
      </c>
      <c r="I295" s="31">
        <v>0</v>
      </c>
      <c r="J295" s="30">
        <v>643.6</v>
      </c>
      <c r="K295" s="30">
        <v>357.84</v>
      </c>
    </row>
    <row r="296" spans="1:11" ht="24" customHeight="1" x14ac:dyDescent="0.2">
      <c r="A296" s="33" t="s">
        <v>202</v>
      </c>
      <c r="B296" s="34" t="s">
        <v>376</v>
      </c>
      <c r="C296" s="33" t="s">
        <v>32</v>
      </c>
      <c r="D296" s="33" t="s">
        <v>375</v>
      </c>
      <c r="E296" s="169" t="s">
        <v>199</v>
      </c>
      <c r="F296" s="169"/>
      <c r="G296" s="32" t="s">
        <v>140</v>
      </c>
      <c r="H296" s="31">
        <v>0.60107140000000003</v>
      </c>
      <c r="I296" s="31">
        <v>0</v>
      </c>
      <c r="J296" s="30">
        <v>28.36</v>
      </c>
      <c r="K296" s="30">
        <v>17.04</v>
      </c>
    </row>
    <row r="297" spans="1:11" ht="25.5" x14ac:dyDescent="0.2">
      <c r="A297" s="29"/>
      <c r="B297" s="29"/>
      <c r="C297" s="29"/>
      <c r="D297" s="29"/>
      <c r="E297" s="29"/>
      <c r="F297" s="29" t="s">
        <v>197</v>
      </c>
      <c r="G297" s="28">
        <v>9.14</v>
      </c>
      <c r="H297" s="29" t="s">
        <v>196</v>
      </c>
      <c r="I297" s="28">
        <v>0</v>
      </c>
      <c r="J297" s="29" t="s">
        <v>195</v>
      </c>
      <c r="K297" s="28">
        <v>9.14</v>
      </c>
    </row>
    <row r="298" spans="1:11" ht="25.5" x14ac:dyDescent="0.2">
      <c r="A298" s="29"/>
      <c r="B298" s="29"/>
      <c r="C298" s="29"/>
      <c r="D298" s="29"/>
      <c r="E298" s="29"/>
      <c r="F298" s="29" t="s">
        <v>194</v>
      </c>
      <c r="G298" s="28">
        <v>97.29</v>
      </c>
      <c r="H298" s="170"/>
      <c r="I298" s="170" t="s">
        <v>193</v>
      </c>
      <c r="J298" s="29"/>
      <c r="K298" s="28">
        <v>486.47</v>
      </c>
    </row>
    <row r="299" spans="1:11" ht="50.1" customHeight="1" thickBot="1" x14ac:dyDescent="0.25">
      <c r="A299" s="22"/>
      <c r="B299" s="22"/>
      <c r="C299" s="22"/>
      <c r="D299" s="22"/>
      <c r="E299" s="22"/>
      <c r="F299" s="22"/>
      <c r="G299" s="22"/>
      <c r="H299" s="22" t="s">
        <v>192</v>
      </c>
      <c r="I299" s="27" t="s">
        <v>374</v>
      </c>
      <c r="J299" s="22" t="s">
        <v>190</v>
      </c>
      <c r="K299" s="23">
        <v>57101.84</v>
      </c>
    </row>
    <row r="300" spans="1:11" ht="0.95" customHeight="1" thickTop="1" x14ac:dyDescent="0.2">
      <c r="A300" s="26"/>
      <c r="B300" s="26"/>
      <c r="C300" s="26"/>
      <c r="D300" s="26"/>
      <c r="E300" s="26"/>
      <c r="F300" s="26"/>
      <c r="G300" s="26"/>
      <c r="H300" s="26"/>
      <c r="I300" s="26"/>
      <c r="J300" s="26"/>
      <c r="K300" s="26"/>
    </row>
    <row r="301" spans="1:11" ht="18" customHeight="1" x14ac:dyDescent="0.2">
      <c r="A301" s="47" t="s">
        <v>128</v>
      </c>
      <c r="B301" s="45" t="s">
        <v>10</v>
      </c>
      <c r="C301" s="47" t="s">
        <v>11</v>
      </c>
      <c r="D301" s="47" t="s">
        <v>12</v>
      </c>
      <c r="E301" s="166" t="s">
        <v>211</v>
      </c>
      <c r="F301" s="166"/>
      <c r="G301" s="46" t="s">
        <v>13</v>
      </c>
      <c r="H301" s="45" t="s">
        <v>14</v>
      </c>
      <c r="I301" s="45" t="s">
        <v>210</v>
      </c>
      <c r="J301" s="45" t="s">
        <v>15</v>
      </c>
      <c r="K301" s="45" t="s">
        <v>17</v>
      </c>
    </row>
    <row r="302" spans="1:11" ht="26.1" customHeight="1" x14ac:dyDescent="0.2">
      <c r="A302" s="43" t="s">
        <v>209</v>
      </c>
      <c r="B302" s="44" t="s">
        <v>129</v>
      </c>
      <c r="C302" s="43" t="s">
        <v>130</v>
      </c>
      <c r="D302" s="43" t="s">
        <v>131</v>
      </c>
      <c r="E302" s="167">
        <v>1805</v>
      </c>
      <c r="F302" s="167"/>
      <c r="G302" s="42" t="s">
        <v>72</v>
      </c>
      <c r="H302" s="41">
        <v>1</v>
      </c>
      <c r="I302" s="40"/>
      <c r="J302" s="40">
        <v>318.5</v>
      </c>
      <c r="K302" s="40">
        <v>318.5</v>
      </c>
    </row>
    <row r="303" spans="1:11" ht="26.1" customHeight="1" x14ac:dyDescent="0.2">
      <c r="A303" s="33" t="s">
        <v>202</v>
      </c>
      <c r="B303" s="34" t="s">
        <v>373</v>
      </c>
      <c r="C303" s="33" t="s">
        <v>130</v>
      </c>
      <c r="D303" s="33" t="s">
        <v>372</v>
      </c>
      <c r="E303" s="169" t="s">
        <v>199</v>
      </c>
      <c r="F303" s="169"/>
      <c r="G303" s="32" t="s">
        <v>136</v>
      </c>
      <c r="H303" s="31">
        <v>0.14199999999999999</v>
      </c>
      <c r="I303" s="31">
        <v>0</v>
      </c>
      <c r="J303" s="30">
        <v>126.45</v>
      </c>
      <c r="K303" s="30">
        <v>17.95</v>
      </c>
    </row>
    <row r="304" spans="1:11" ht="26.1" customHeight="1" x14ac:dyDescent="0.2">
      <c r="A304" s="33" t="s">
        <v>202</v>
      </c>
      <c r="B304" s="34" t="s">
        <v>371</v>
      </c>
      <c r="C304" s="33" t="s">
        <v>130</v>
      </c>
      <c r="D304" s="33" t="s">
        <v>370</v>
      </c>
      <c r="E304" s="169" t="s">
        <v>199</v>
      </c>
      <c r="F304" s="169"/>
      <c r="G304" s="32" t="s">
        <v>136</v>
      </c>
      <c r="H304" s="31">
        <v>5.9499999999999997E-2</v>
      </c>
      <c r="I304" s="31">
        <v>0</v>
      </c>
      <c r="J304" s="30">
        <v>13.6</v>
      </c>
      <c r="K304" s="30">
        <v>0.8</v>
      </c>
    </row>
    <row r="305" spans="1:11" ht="24" customHeight="1" x14ac:dyDescent="0.2">
      <c r="A305" s="33" t="s">
        <v>202</v>
      </c>
      <c r="B305" s="34" t="s">
        <v>369</v>
      </c>
      <c r="C305" s="33" t="s">
        <v>130</v>
      </c>
      <c r="D305" s="33" t="s">
        <v>248</v>
      </c>
      <c r="E305" s="169" t="s">
        <v>233</v>
      </c>
      <c r="F305" s="169"/>
      <c r="G305" s="32" t="s">
        <v>203</v>
      </c>
      <c r="H305" s="31">
        <v>1.3187</v>
      </c>
      <c r="I305" s="31">
        <v>0</v>
      </c>
      <c r="J305" s="30">
        <v>29.14</v>
      </c>
      <c r="K305" s="30">
        <v>38.42</v>
      </c>
    </row>
    <row r="306" spans="1:11" ht="24" customHeight="1" x14ac:dyDescent="0.2">
      <c r="A306" s="33" t="s">
        <v>202</v>
      </c>
      <c r="B306" s="34" t="s">
        <v>368</v>
      </c>
      <c r="C306" s="33" t="s">
        <v>130</v>
      </c>
      <c r="D306" s="33" t="s">
        <v>367</v>
      </c>
      <c r="E306" s="169" t="s">
        <v>199</v>
      </c>
      <c r="F306" s="169"/>
      <c r="G306" s="32" t="s">
        <v>351</v>
      </c>
      <c r="H306" s="31">
        <v>14.9176</v>
      </c>
      <c r="I306" s="31">
        <v>0</v>
      </c>
      <c r="J306" s="30">
        <v>8.84</v>
      </c>
      <c r="K306" s="30">
        <v>131.87</v>
      </c>
    </row>
    <row r="307" spans="1:11" ht="26.1" customHeight="1" x14ac:dyDescent="0.2">
      <c r="A307" s="33" t="s">
        <v>202</v>
      </c>
      <c r="B307" s="34" t="s">
        <v>366</v>
      </c>
      <c r="C307" s="33" t="s">
        <v>130</v>
      </c>
      <c r="D307" s="33" t="s">
        <v>365</v>
      </c>
      <c r="E307" s="169" t="s">
        <v>199</v>
      </c>
      <c r="F307" s="169"/>
      <c r="G307" s="32" t="s">
        <v>136</v>
      </c>
      <c r="H307" s="31">
        <v>0.56820000000000004</v>
      </c>
      <c r="I307" s="31">
        <v>0</v>
      </c>
      <c r="J307" s="30">
        <v>10.9</v>
      </c>
      <c r="K307" s="30">
        <v>6.19</v>
      </c>
    </row>
    <row r="308" spans="1:11" ht="24" customHeight="1" x14ac:dyDescent="0.2">
      <c r="A308" s="33" t="s">
        <v>202</v>
      </c>
      <c r="B308" s="34" t="s">
        <v>364</v>
      </c>
      <c r="C308" s="33" t="s">
        <v>130</v>
      </c>
      <c r="D308" s="33" t="s">
        <v>363</v>
      </c>
      <c r="E308" s="169" t="s">
        <v>199</v>
      </c>
      <c r="F308" s="169"/>
      <c r="G308" s="32" t="s">
        <v>136</v>
      </c>
      <c r="H308" s="31">
        <v>1</v>
      </c>
      <c r="I308" s="31">
        <v>0</v>
      </c>
      <c r="J308" s="30">
        <v>71.37</v>
      </c>
      <c r="K308" s="30">
        <v>71.37</v>
      </c>
    </row>
    <row r="309" spans="1:11" ht="24" customHeight="1" x14ac:dyDescent="0.2">
      <c r="A309" s="33" t="s">
        <v>202</v>
      </c>
      <c r="B309" s="34" t="s">
        <v>362</v>
      </c>
      <c r="C309" s="33" t="s">
        <v>130</v>
      </c>
      <c r="D309" s="33" t="s">
        <v>361</v>
      </c>
      <c r="E309" s="169" t="s">
        <v>199</v>
      </c>
      <c r="F309" s="169"/>
      <c r="G309" s="32" t="s">
        <v>136</v>
      </c>
      <c r="H309" s="31">
        <v>0.56820000000000004</v>
      </c>
      <c r="I309" s="31">
        <v>0</v>
      </c>
      <c r="J309" s="30">
        <v>10.02</v>
      </c>
      <c r="K309" s="30">
        <v>5.69</v>
      </c>
    </row>
    <row r="310" spans="1:11" ht="24" customHeight="1" x14ac:dyDescent="0.2">
      <c r="A310" s="33" t="s">
        <v>202</v>
      </c>
      <c r="B310" s="34" t="s">
        <v>360</v>
      </c>
      <c r="C310" s="33" t="s">
        <v>130</v>
      </c>
      <c r="D310" s="33" t="s">
        <v>359</v>
      </c>
      <c r="E310" s="169" t="s">
        <v>199</v>
      </c>
      <c r="F310" s="169"/>
      <c r="G310" s="32" t="s">
        <v>136</v>
      </c>
      <c r="H310" s="31">
        <v>0.29759999999999998</v>
      </c>
      <c r="I310" s="31">
        <v>0</v>
      </c>
      <c r="J310" s="30">
        <v>3.87</v>
      </c>
      <c r="K310" s="30">
        <v>1.1499999999999999</v>
      </c>
    </row>
    <row r="311" spans="1:11" ht="24" customHeight="1" x14ac:dyDescent="0.2">
      <c r="A311" s="33" t="s">
        <v>202</v>
      </c>
      <c r="B311" s="34" t="s">
        <v>358</v>
      </c>
      <c r="C311" s="33" t="s">
        <v>130</v>
      </c>
      <c r="D311" s="33" t="s">
        <v>357</v>
      </c>
      <c r="E311" s="169" t="s">
        <v>199</v>
      </c>
      <c r="F311" s="169"/>
      <c r="G311" s="32" t="s">
        <v>351</v>
      </c>
      <c r="H311" s="31">
        <v>1.84E-2</v>
      </c>
      <c r="I311" s="31">
        <v>0</v>
      </c>
      <c r="J311" s="30">
        <v>28.9</v>
      </c>
      <c r="K311" s="30">
        <v>0.53</v>
      </c>
    </row>
    <row r="312" spans="1:11" ht="24" customHeight="1" x14ac:dyDescent="0.2">
      <c r="A312" s="33" t="s">
        <v>202</v>
      </c>
      <c r="B312" s="34" t="s">
        <v>356</v>
      </c>
      <c r="C312" s="33" t="s">
        <v>130</v>
      </c>
      <c r="D312" s="33" t="s">
        <v>355</v>
      </c>
      <c r="E312" s="169" t="s">
        <v>199</v>
      </c>
      <c r="F312" s="169"/>
      <c r="G312" s="32" t="s">
        <v>351</v>
      </c>
      <c r="H312" s="31">
        <v>0.23810000000000001</v>
      </c>
      <c r="I312" s="31">
        <v>0</v>
      </c>
      <c r="J312" s="30">
        <v>35.78</v>
      </c>
      <c r="K312" s="30">
        <v>8.51</v>
      </c>
    </row>
    <row r="313" spans="1:11" ht="24" customHeight="1" x14ac:dyDescent="0.2">
      <c r="A313" s="33" t="s">
        <v>202</v>
      </c>
      <c r="B313" s="34" t="s">
        <v>354</v>
      </c>
      <c r="C313" s="33" t="s">
        <v>130</v>
      </c>
      <c r="D313" s="33" t="s">
        <v>234</v>
      </c>
      <c r="E313" s="169" t="s">
        <v>233</v>
      </c>
      <c r="F313" s="169"/>
      <c r="G313" s="32" t="s">
        <v>203</v>
      </c>
      <c r="H313" s="31">
        <v>1.2222999999999999</v>
      </c>
      <c r="I313" s="31">
        <v>0</v>
      </c>
      <c r="J313" s="30">
        <v>20.21</v>
      </c>
      <c r="K313" s="30">
        <v>24.7</v>
      </c>
    </row>
    <row r="314" spans="1:11" ht="24" customHeight="1" x14ac:dyDescent="0.2">
      <c r="A314" s="33" t="s">
        <v>202</v>
      </c>
      <c r="B314" s="34" t="s">
        <v>353</v>
      </c>
      <c r="C314" s="33" t="s">
        <v>130</v>
      </c>
      <c r="D314" s="33" t="s">
        <v>352</v>
      </c>
      <c r="E314" s="169" t="s">
        <v>199</v>
      </c>
      <c r="F314" s="169"/>
      <c r="G314" s="32" t="s">
        <v>351</v>
      </c>
      <c r="H314" s="31">
        <v>5</v>
      </c>
      <c r="I314" s="31">
        <v>0</v>
      </c>
      <c r="J314" s="30">
        <v>0.63</v>
      </c>
      <c r="K314" s="30">
        <v>3.15</v>
      </c>
    </row>
    <row r="315" spans="1:11" ht="24" customHeight="1" x14ac:dyDescent="0.2">
      <c r="A315" s="33" t="s">
        <v>202</v>
      </c>
      <c r="B315" s="34" t="s">
        <v>350</v>
      </c>
      <c r="C315" s="33" t="s">
        <v>130</v>
      </c>
      <c r="D315" s="33" t="s">
        <v>349</v>
      </c>
      <c r="E315" s="169" t="s">
        <v>199</v>
      </c>
      <c r="F315" s="169"/>
      <c r="G315" s="32" t="s">
        <v>80</v>
      </c>
      <c r="H315" s="31">
        <v>1.43E-2</v>
      </c>
      <c r="I315" s="31">
        <v>0</v>
      </c>
      <c r="J315" s="30">
        <v>169.62</v>
      </c>
      <c r="K315" s="30">
        <v>2.42</v>
      </c>
    </row>
    <row r="316" spans="1:11" ht="24" customHeight="1" x14ac:dyDescent="0.2">
      <c r="A316" s="33" t="s">
        <v>202</v>
      </c>
      <c r="B316" s="34" t="s">
        <v>348</v>
      </c>
      <c r="C316" s="33" t="s">
        <v>130</v>
      </c>
      <c r="D316" s="33" t="s">
        <v>347</v>
      </c>
      <c r="E316" s="169" t="s">
        <v>199</v>
      </c>
      <c r="F316" s="169"/>
      <c r="G316" s="32" t="s">
        <v>136</v>
      </c>
      <c r="H316" s="31">
        <v>0.56820000000000004</v>
      </c>
      <c r="I316" s="31">
        <v>0</v>
      </c>
      <c r="J316" s="30">
        <v>8.94</v>
      </c>
      <c r="K316" s="30">
        <v>5.07</v>
      </c>
    </row>
    <row r="317" spans="1:11" ht="24" customHeight="1" x14ac:dyDescent="0.2">
      <c r="A317" s="33" t="s">
        <v>202</v>
      </c>
      <c r="B317" s="34" t="s">
        <v>346</v>
      </c>
      <c r="C317" s="33" t="s">
        <v>130</v>
      </c>
      <c r="D317" s="33" t="s">
        <v>345</v>
      </c>
      <c r="E317" s="169" t="s">
        <v>199</v>
      </c>
      <c r="F317" s="169"/>
      <c r="G317" s="32" t="s">
        <v>136</v>
      </c>
      <c r="H317" s="31">
        <v>5.8400000000000001E-2</v>
      </c>
      <c r="I317" s="31">
        <v>0</v>
      </c>
      <c r="J317" s="30">
        <v>11.8</v>
      </c>
      <c r="K317" s="30">
        <v>0.68</v>
      </c>
    </row>
    <row r="318" spans="1:11" ht="25.5" x14ac:dyDescent="0.2">
      <c r="A318" s="29"/>
      <c r="B318" s="29"/>
      <c r="C318" s="29"/>
      <c r="D318" s="29"/>
      <c r="E318" s="29"/>
      <c r="F318" s="29" t="s">
        <v>197</v>
      </c>
      <c r="G318" s="28">
        <v>63.12</v>
      </c>
      <c r="H318" s="29" t="s">
        <v>196</v>
      </c>
      <c r="I318" s="28">
        <v>0</v>
      </c>
      <c r="J318" s="29" t="s">
        <v>195</v>
      </c>
      <c r="K318" s="28">
        <v>63.12</v>
      </c>
    </row>
    <row r="319" spans="1:11" ht="25.5" x14ac:dyDescent="0.2">
      <c r="A319" s="29"/>
      <c r="B319" s="29"/>
      <c r="C319" s="29"/>
      <c r="D319" s="29"/>
      <c r="E319" s="29"/>
      <c r="F319" s="29" t="s">
        <v>194</v>
      </c>
      <c r="G319" s="28">
        <v>79.62</v>
      </c>
      <c r="H319" s="170"/>
      <c r="I319" s="170" t="s">
        <v>193</v>
      </c>
      <c r="J319" s="29"/>
      <c r="K319" s="28">
        <v>398.12</v>
      </c>
    </row>
    <row r="320" spans="1:11" ht="50.1" customHeight="1" thickBot="1" x14ac:dyDescent="0.25">
      <c r="A320" s="22"/>
      <c r="B320" s="22"/>
      <c r="C320" s="22"/>
      <c r="D320" s="22"/>
      <c r="E320" s="22"/>
      <c r="F320" s="22"/>
      <c r="G320" s="22"/>
      <c r="H320" s="22" t="s">
        <v>192</v>
      </c>
      <c r="I320" s="27" t="s">
        <v>344</v>
      </c>
      <c r="J320" s="22" t="s">
        <v>190</v>
      </c>
      <c r="K320" s="23">
        <v>9375.7199999999993</v>
      </c>
    </row>
    <row r="321" spans="1:11" ht="0.95" customHeight="1" thickTop="1" x14ac:dyDescent="0.2">
      <c r="A321" s="26"/>
      <c r="B321" s="26"/>
      <c r="C321" s="26"/>
      <c r="D321" s="26"/>
      <c r="E321" s="26"/>
      <c r="F321" s="26"/>
      <c r="G321" s="26"/>
      <c r="H321" s="26"/>
      <c r="I321" s="26"/>
      <c r="J321" s="26"/>
      <c r="K321" s="26"/>
    </row>
    <row r="322" spans="1:11" ht="18" customHeight="1" x14ac:dyDescent="0.2">
      <c r="A322" s="47" t="s">
        <v>132</v>
      </c>
      <c r="B322" s="45" t="s">
        <v>10</v>
      </c>
      <c r="C322" s="47" t="s">
        <v>11</v>
      </c>
      <c r="D322" s="47" t="s">
        <v>12</v>
      </c>
      <c r="E322" s="166" t="s">
        <v>211</v>
      </c>
      <c r="F322" s="166"/>
      <c r="G322" s="46" t="s">
        <v>13</v>
      </c>
      <c r="H322" s="45" t="s">
        <v>14</v>
      </c>
      <c r="I322" s="45" t="s">
        <v>210</v>
      </c>
      <c r="J322" s="45" t="s">
        <v>15</v>
      </c>
      <c r="K322" s="45" t="s">
        <v>17</v>
      </c>
    </row>
    <row r="323" spans="1:11" ht="26.1" customHeight="1" x14ac:dyDescent="0.2">
      <c r="A323" s="43" t="s">
        <v>209</v>
      </c>
      <c r="B323" s="44" t="s">
        <v>133</v>
      </c>
      <c r="C323" s="43" t="s">
        <v>134</v>
      </c>
      <c r="D323" s="43" t="s">
        <v>135</v>
      </c>
      <c r="E323" s="167">
        <v>28.2</v>
      </c>
      <c r="F323" s="167"/>
      <c r="G323" s="42" t="s">
        <v>140</v>
      </c>
      <c r="H323" s="41">
        <v>1</v>
      </c>
      <c r="I323" s="40"/>
      <c r="J323" s="40">
        <v>227.03</v>
      </c>
      <c r="K323" s="40">
        <v>227.03</v>
      </c>
    </row>
    <row r="324" spans="1:11" ht="39" customHeight="1" x14ac:dyDescent="0.2">
      <c r="A324" s="33" t="s">
        <v>202</v>
      </c>
      <c r="B324" s="34" t="s">
        <v>343</v>
      </c>
      <c r="C324" s="33" t="s">
        <v>134</v>
      </c>
      <c r="D324" s="33" t="s">
        <v>342</v>
      </c>
      <c r="E324" s="169" t="s">
        <v>199</v>
      </c>
      <c r="F324" s="169"/>
      <c r="G324" s="32" t="s">
        <v>140</v>
      </c>
      <c r="H324" s="31">
        <v>1</v>
      </c>
      <c r="I324" s="31">
        <v>0</v>
      </c>
      <c r="J324" s="30">
        <v>217.04</v>
      </c>
      <c r="K324" s="30">
        <v>217.04</v>
      </c>
    </row>
    <row r="325" spans="1:11" ht="24" customHeight="1" x14ac:dyDescent="0.2">
      <c r="A325" s="33" t="s">
        <v>202</v>
      </c>
      <c r="B325" s="34" t="s">
        <v>341</v>
      </c>
      <c r="C325" s="33" t="s">
        <v>134</v>
      </c>
      <c r="D325" s="33" t="s">
        <v>340</v>
      </c>
      <c r="E325" s="169" t="s">
        <v>233</v>
      </c>
      <c r="F325" s="169"/>
      <c r="G325" s="32" t="s">
        <v>203</v>
      </c>
      <c r="H325" s="31">
        <v>0.17</v>
      </c>
      <c r="I325" s="31">
        <v>0</v>
      </c>
      <c r="J325" s="30">
        <v>36.06</v>
      </c>
      <c r="K325" s="30">
        <v>6.13</v>
      </c>
    </row>
    <row r="326" spans="1:11" ht="24" customHeight="1" x14ac:dyDescent="0.2">
      <c r="A326" s="33" t="s">
        <v>202</v>
      </c>
      <c r="B326" s="34" t="s">
        <v>339</v>
      </c>
      <c r="C326" s="33" t="s">
        <v>134</v>
      </c>
      <c r="D326" s="33" t="s">
        <v>338</v>
      </c>
      <c r="E326" s="169" t="s">
        <v>233</v>
      </c>
      <c r="F326" s="169"/>
      <c r="G326" s="32" t="s">
        <v>203</v>
      </c>
      <c r="H326" s="31">
        <v>0.17</v>
      </c>
      <c r="I326" s="31">
        <v>0</v>
      </c>
      <c r="J326" s="30">
        <v>22.71</v>
      </c>
      <c r="K326" s="30">
        <v>3.86</v>
      </c>
    </row>
    <row r="327" spans="1:11" ht="25.5" x14ac:dyDescent="0.2">
      <c r="A327" s="29"/>
      <c r="B327" s="29"/>
      <c r="C327" s="29"/>
      <c r="D327" s="29"/>
      <c r="E327" s="29"/>
      <c r="F327" s="29" t="s">
        <v>197</v>
      </c>
      <c r="G327" s="28">
        <v>9.99</v>
      </c>
      <c r="H327" s="29" t="s">
        <v>196</v>
      </c>
      <c r="I327" s="28">
        <v>0</v>
      </c>
      <c r="J327" s="29" t="s">
        <v>195</v>
      </c>
      <c r="K327" s="28">
        <v>9.99</v>
      </c>
    </row>
    <row r="328" spans="1:11" ht="25.5" x14ac:dyDescent="0.2">
      <c r="A328" s="29"/>
      <c r="B328" s="29"/>
      <c r="C328" s="29"/>
      <c r="D328" s="29"/>
      <c r="E328" s="29"/>
      <c r="F328" s="29" t="s">
        <v>194</v>
      </c>
      <c r="G328" s="28">
        <v>56.75</v>
      </c>
      <c r="H328" s="170"/>
      <c r="I328" s="170" t="s">
        <v>193</v>
      </c>
      <c r="J328" s="29"/>
      <c r="K328" s="28">
        <v>283.77999999999997</v>
      </c>
    </row>
    <row r="329" spans="1:11" ht="50.1" customHeight="1" thickBot="1" x14ac:dyDescent="0.25">
      <c r="A329" s="22"/>
      <c r="B329" s="22"/>
      <c r="C329" s="22"/>
      <c r="D329" s="22"/>
      <c r="E329" s="22"/>
      <c r="F329" s="22"/>
      <c r="G329" s="22"/>
      <c r="H329" s="22" t="s">
        <v>192</v>
      </c>
      <c r="I329" s="27" t="s">
        <v>222</v>
      </c>
      <c r="J329" s="22" t="s">
        <v>190</v>
      </c>
      <c r="K329" s="23">
        <v>283.77999999999997</v>
      </c>
    </row>
    <row r="330" spans="1:11" ht="0.95" customHeight="1" thickTop="1" x14ac:dyDescent="0.2">
      <c r="A330" s="26"/>
      <c r="B330" s="26"/>
      <c r="C330" s="26"/>
      <c r="D330" s="26"/>
      <c r="E330" s="26"/>
      <c r="F330" s="26"/>
      <c r="G330" s="26"/>
      <c r="H330" s="26"/>
      <c r="I330" s="26"/>
      <c r="J330" s="26"/>
      <c r="K330" s="26"/>
    </row>
    <row r="331" spans="1:11" ht="18" customHeight="1" x14ac:dyDescent="0.2">
      <c r="A331" s="47" t="s">
        <v>137</v>
      </c>
      <c r="B331" s="45" t="s">
        <v>10</v>
      </c>
      <c r="C331" s="47" t="s">
        <v>11</v>
      </c>
      <c r="D331" s="47" t="s">
        <v>12</v>
      </c>
      <c r="E331" s="166" t="s">
        <v>211</v>
      </c>
      <c r="F331" s="166"/>
      <c r="G331" s="46" t="s">
        <v>13</v>
      </c>
      <c r="H331" s="45" t="s">
        <v>14</v>
      </c>
      <c r="I331" s="45" t="s">
        <v>210</v>
      </c>
      <c r="J331" s="45" t="s">
        <v>15</v>
      </c>
      <c r="K331" s="45" t="s">
        <v>17</v>
      </c>
    </row>
    <row r="332" spans="1:11" ht="26.1" customHeight="1" x14ac:dyDescent="0.2">
      <c r="A332" s="43" t="s">
        <v>209</v>
      </c>
      <c r="B332" s="44" t="s">
        <v>138</v>
      </c>
      <c r="C332" s="43" t="s">
        <v>134</v>
      </c>
      <c r="D332" s="43" t="s">
        <v>139</v>
      </c>
      <c r="E332" s="167">
        <v>28.2</v>
      </c>
      <c r="F332" s="167"/>
      <c r="G332" s="42" t="s">
        <v>140</v>
      </c>
      <c r="H332" s="41">
        <v>1</v>
      </c>
      <c r="I332" s="40"/>
      <c r="J332" s="40">
        <v>242.23</v>
      </c>
      <c r="K332" s="40">
        <v>242.23</v>
      </c>
    </row>
    <row r="333" spans="1:11" ht="24" customHeight="1" x14ac:dyDescent="0.2">
      <c r="A333" s="33" t="s">
        <v>202</v>
      </c>
      <c r="B333" s="34" t="s">
        <v>341</v>
      </c>
      <c r="C333" s="33" t="s">
        <v>134</v>
      </c>
      <c r="D333" s="33" t="s">
        <v>340</v>
      </c>
      <c r="E333" s="169" t="s">
        <v>233</v>
      </c>
      <c r="F333" s="169"/>
      <c r="G333" s="32" t="s">
        <v>203</v>
      </c>
      <c r="H333" s="31">
        <v>1.5</v>
      </c>
      <c r="I333" s="31">
        <v>0</v>
      </c>
      <c r="J333" s="30">
        <v>36.06</v>
      </c>
      <c r="K333" s="30">
        <v>54.09</v>
      </c>
    </row>
    <row r="334" spans="1:11" ht="24" customHeight="1" x14ac:dyDescent="0.2">
      <c r="A334" s="33" t="s">
        <v>202</v>
      </c>
      <c r="B334" s="34" t="s">
        <v>339</v>
      </c>
      <c r="C334" s="33" t="s">
        <v>134</v>
      </c>
      <c r="D334" s="33" t="s">
        <v>338</v>
      </c>
      <c r="E334" s="169" t="s">
        <v>233</v>
      </c>
      <c r="F334" s="169"/>
      <c r="G334" s="32" t="s">
        <v>203</v>
      </c>
      <c r="H334" s="31">
        <v>1.5</v>
      </c>
      <c r="I334" s="31">
        <v>0</v>
      </c>
      <c r="J334" s="30">
        <v>22.71</v>
      </c>
      <c r="K334" s="30">
        <v>34.06</v>
      </c>
    </row>
    <row r="335" spans="1:11" ht="39" customHeight="1" x14ac:dyDescent="0.2">
      <c r="A335" s="33" t="s">
        <v>202</v>
      </c>
      <c r="B335" s="34" t="s">
        <v>337</v>
      </c>
      <c r="C335" s="33" t="s">
        <v>134</v>
      </c>
      <c r="D335" s="33" t="s">
        <v>336</v>
      </c>
      <c r="E335" s="169" t="s">
        <v>199</v>
      </c>
      <c r="F335" s="169"/>
      <c r="G335" s="32" t="s">
        <v>140</v>
      </c>
      <c r="H335" s="31">
        <v>1</v>
      </c>
      <c r="I335" s="31">
        <v>0</v>
      </c>
      <c r="J335" s="30">
        <v>154.08000000000001</v>
      </c>
      <c r="K335" s="30">
        <v>154.08000000000001</v>
      </c>
    </row>
    <row r="336" spans="1:11" ht="25.5" x14ac:dyDescent="0.2">
      <c r="A336" s="29"/>
      <c r="B336" s="29"/>
      <c r="C336" s="29"/>
      <c r="D336" s="29"/>
      <c r="E336" s="29"/>
      <c r="F336" s="29" t="s">
        <v>197</v>
      </c>
      <c r="G336" s="28">
        <v>88.15</v>
      </c>
      <c r="H336" s="29" t="s">
        <v>196</v>
      </c>
      <c r="I336" s="28">
        <v>0</v>
      </c>
      <c r="J336" s="29" t="s">
        <v>195</v>
      </c>
      <c r="K336" s="28">
        <v>88.15</v>
      </c>
    </row>
    <row r="337" spans="1:11" ht="25.5" x14ac:dyDescent="0.2">
      <c r="A337" s="29"/>
      <c r="B337" s="29"/>
      <c r="C337" s="29"/>
      <c r="D337" s="29"/>
      <c r="E337" s="29"/>
      <c r="F337" s="29" t="s">
        <v>194</v>
      </c>
      <c r="G337" s="28">
        <v>60.55</v>
      </c>
      <c r="H337" s="170"/>
      <c r="I337" s="170" t="s">
        <v>193</v>
      </c>
      <c r="J337" s="29"/>
      <c r="K337" s="28">
        <v>302.77999999999997</v>
      </c>
    </row>
    <row r="338" spans="1:11" ht="50.1" customHeight="1" thickBot="1" x14ac:dyDescent="0.25">
      <c r="A338" s="22"/>
      <c r="B338" s="22"/>
      <c r="C338" s="22"/>
      <c r="D338" s="22"/>
      <c r="E338" s="22"/>
      <c r="F338" s="22"/>
      <c r="G338" s="22"/>
      <c r="H338" s="22" t="s">
        <v>192</v>
      </c>
      <c r="I338" s="27" t="s">
        <v>222</v>
      </c>
      <c r="J338" s="22" t="s">
        <v>190</v>
      </c>
      <c r="K338" s="23">
        <v>302.77999999999997</v>
      </c>
    </row>
    <row r="339" spans="1:11" ht="0.95" customHeight="1" thickTop="1" x14ac:dyDescent="0.2">
      <c r="A339" s="26"/>
      <c r="B339" s="26"/>
      <c r="C339" s="26"/>
      <c r="D339" s="26"/>
      <c r="E339" s="26"/>
      <c r="F339" s="26"/>
      <c r="G339" s="26"/>
      <c r="H339" s="26"/>
      <c r="I339" s="26"/>
      <c r="J339" s="26"/>
      <c r="K339" s="26"/>
    </row>
    <row r="340" spans="1:11" ht="24" customHeight="1" x14ac:dyDescent="0.2">
      <c r="A340" s="49" t="s">
        <v>141</v>
      </c>
      <c r="B340" s="49"/>
      <c r="C340" s="49"/>
      <c r="D340" s="49" t="s">
        <v>142</v>
      </c>
      <c r="E340" s="49"/>
      <c r="F340" s="165"/>
      <c r="G340" s="165"/>
      <c r="H340" s="49"/>
      <c r="I340" s="50"/>
      <c r="J340" s="49"/>
      <c r="K340" s="48">
        <v>20674.900000000001</v>
      </c>
    </row>
    <row r="341" spans="1:11" ht="18" customHeight="1" x14ac:dyDescent="0.2">
      <c r="A341" s="47" t="s">
        <v>143</v>
      </c>
      <c r="B341" s="45" t="s">
        <v>10</v>
      </c>
      <c r="C341" s="47" t="s">
        <v>11</v>
      </c>
      <c r="D341" s="47" t="s">
        <v>12</v>
      </c>
      <c r="E341" s="166" t="s">
        <v>211</v>
      </c>
      <c r="F341" s="166"/>
      <c r="G341" s="46" t="s">
        <v>13</v>
      </c>
      <c r="H341" s="45" t="s">
        <v>14</v>
      </c>
      <c r="I341" s="45" t="s">
        <v>210</v>
      </c>
      <c r="J341" s="45" t="s">
        <v>15</v>
      </c>
      <c r="K341" s="45" t="s">
        <v>17</v>
      </c>
    </row>
    <row r="342" spans="1:11" ht="51.95" customHeight="1" x14ac:dyDescent="0.2">
      <c r="A342" s="43" t="s">
        <v>209</v>
      </c>
      <c r="B342" s="44" t="s">
        <v>144</v>
      </c>
      <c r="C342" s="43" t="s">
        <v>32</v>
      </c>
      <c r="D342" s="43" t="s">
        <v>145</v>
      </c>
      <c r="E342" s="167" t="s">
        <v>335</v>
      </c>
      <c r="F342" s="167"/>
      <c r="G342" s="42" t="s">
        <v>72</v>
      </c>
      <c r="H342" s="41">
        <v>1</v>
      </c>
      <c r="I342" s="40"/>
      <c r="J342" s="40">
        <v>100.25</v>
      </c>
      <c r="K342" s="40">
        <v>100.25</v>
      </c>
    </row>
    <row r="343" spans="1:11" ht="24" customHeight="1" x14ac:dyDescent="0.2">
      <c r="A343" s="38" t="s">
        <v>207</v>
      </c>
      <c r="B343" s="39" t="s">
        <v>206</v>
      </c>
      <c r="C343" s="38" t="s">
        <v>32</v>
      </c>
      <c r="D343" s="38" t="s">
        <v>205</v>
      </c>
      <c r="E343" s="168" t="s">
        <v>204</v>
      </c>
      <c r="F343" s="168"/>
      <c r="G343" s="37" t="s">
        <v>203</v>
      </c>
      <c r="H343" s="36">
        <v>0.31830000000000003</v>
      </c>
      <c r="I343" s="36">
        <v>0</v>
      </c>
      <c r="J343" s="35">
        <v>23.84</v>
      </c>
      <c r="K343" s="35">
        <v>7.58</v>
      </c>
    </row>
    <row r="344" spans="1:11" ht="24" customHeight="1" x14ac:dyDescent="0.2">
      <c r="A344" s="38" t="s">
        <v>207</v>
      </c>
      <c r="B344" s="39" t="s">
        <v>290</v>
      </c>
      <c r="C344" s="38" t="s">
        <v>32</v>
      </c>
      <c r="D344" s="38" t="s">
        <v>289</v>
      </c>
      <c r="E344" s="168" t="s">
        <v>204</v>
      </c>
      <c r="F344" s="168"/>
      <c r="G344" s="37" t="s">
        <v>203</v>
      </c>
      <c r="H344" s="36">
        <v>0.18820000000000001</v>
      </c>
      <c r="I344" s="36">
        <v>0</v>
      </c>
      <c r="J344" s="35">
        <v>30.01</v>
      </c>
      <c r="K344" s="35">
        <v>5.64</v>
      </c>
    </row>
    <row r="345" spans="1:11" ht="39" customHeight="1" x14ac:dyDescent="0.2">
      <c r="A345" s="38" t="s">
        <v>207</v>
      </c>
      <c r="B345" s="39" t="s">
        <v>334</v>
      </c>
      <c r="C345" s="38" t="s">
        <v>32</v>
      </c>
      <c r="D345" s="38" t="s">
        <v>333</v>
      </c>
      <c r="E345" s="168" t="s">
        <v>297</v>
      </c>
      <c r="F345" s="168"/>
      <c r="G345" s="37" t="s">
        <v>80</v>
      </c>
      <c r="H345" s="36">
        <v>9.8500000000000004E-2</v>
      </c>
      <c r="I345" s="36">
        <v>0</v>
      </c>
      <c r="J345" s="35">
        <v>573.33000000000004</v>
      </c>
      <c r="K345" s="35">
        <v>56.47</v>
      </c>
    </row>
    <row r="346" spans="1:11" ht="24" customHeight="1" x14ac:dyDescent="0.2">
      <c r="A346" s="38" t="s">
        <v>207</v>
      </c>
      <c r="B346" s="39" t="s">
        <v>332</v>
      </c>
      <c r="C346" s="38" t="s">
        <v>32</v>
      </c>
      <c r="D346" s="38" t="s">
        <v>331</v>
      </c>
      <c r="E346" s="168" t="s">
        <v>204</v>
      </c>
      <c r="F346" s="168"/>
      <c r="G346" s="37" t="s">
        <v>203</v>
      </c>
      <c r="H346" s="36">
        <v>0.13009999999999999</v>
      </c>
      <c r="I346" s="36">
        <v>0</v>
      </c>
      <c r="J346" s="35">
        <v>29.59</v>
      </c>
      <c r="K346" s="35">
        <v>3.84</v>
      </c>
    </row>
    <row r="347" spans="1:11" ht="39" customHeight="1" x14ac:dyDescent="0.2">
      <c r="A347" s="33" t="s">
        <v>202</v>
      </c>
      <c r="B347" s="34" t="s">
        <v>330</v>
      </c>
      <c r="C347" s="33" t="s">
        <v>32</v>
      </c>
      <c r="D347" s="33" t="s">
        <v>329</v>
      </c>
      <c r="E347" s="169" t="s">
        <v>199</v>
      </c>
      <c r="F347" s="169"/>
      <c r="G347" s="32" t="s">
        <v>72</v>
      </c>
      <c r="H347" s="31">
        <v>1.0815999999999999</v>
      </c>
      <c r="I347" s="31">
        <v>0</v>
      </c>
      <c r="J347" s="30">
        <v>22.18</v>
      </c>
      <c r="K347" s="30">
        <v>23.98</v>
      </c>
    </row>
    <row r="348" spans="1:11" ht="26.1" customHeight="1" x14ac:dyDescent="0.2">
      <c r="A348" s="33" t="s">
        <v>202</v>
      </c>
      <c r="B348" s="34" t="s">
        <v>278</v>
      </c>
      <c r="C348" s="33" t="s">
        <v>32</v>
      </c>
      <c r="D348" s="33" t="s">
        <v>277</v>
      </c>
      <c r="E348" s="169" t="s">
        <v>199</v>
      </c>
      <c r="F348" s="169"/>
      <c r="G348" s="32" t="s">
        <v>198</v>
      </c>
      <c r="H348" s="31">
        <v>1.6999999999999999E-3</v>
      </c>
      <c r="I348" s="31">
        <v>0</v>
      </c>
      <c r="J348" s="30">
        <v>8.6</v>
      </c>
      <c r="K348" s="30">
        <v>0.01</v>
      </c>
    </row>
    <row r="349" spans="1:11" ht="24" customHeight="1" x14ac:dyDescent="0.2">
      <c r="A349" s="33" t="s">
        <v>202</v>
      </c>
      <c r="B349" s="34" t="s">
        <v>328</v>
      </c>
      <c r="C349" s="33" t="s">
        <v>32</v>
      </c>
      <c r="D349" s="33" t="s">
        <v>327</v>
      </c>
      <c r="E349" s="169" t="s">
        <v>199</v>
      </c>
      <c r="F349" s="169"/>
      <c r="G349" s="32" t="s">
        <v>94</v>
      </c>
      <c r="H349" s="31">
        <v>2.4E-2</v>
      </c>
      <c r="I349" s="31">
        <v>0</v>
      </c>
      <c r="J349" s="30">
        <v>20.32</v>
      </c>
      <c r="K349" s="30">
        <v>0.48</v>
      </c>
    </row>
    <row r="350" spans="1:11" ht="26.1" customHeight="1" x14ac:dyDescent="0.2">
      <c r="A350" s="33" t="s">
        <v>202</v>
      </c>
      <c r="B350" s="34" t="s">
        <v>326</v>
      </c>
      <c r="C350" s="33" t="s">
        <v>32</v>
      </c>
      <c r="D350" s="33" t="s">
        <v>325</v>
      </c>
      <c r="E350" s="169" t="s">
        <v>199</v>
      </c>
      <c r="F350" s="169"/>
      <c r="G350" s="32" t="s">
        <v>68</v>
      </c>
      <c r="H350" s="31">
        <v>0.25</v>
      </c>
      <c r="I350" s="31">
        <v>0</v>
      </c>
      <c r="J350" s="30">
        <v>5.81</v>
      </c>
      <c r="K350" s="30">
        <v>1.45</v>
      </c>
    </row>
    <row r="351" spans="1:11" ht="26.1" customHeight="1" x14ac:dyDescent="0.2">
      <c r="A351" s="33" t="s">
        <v>202</v>
      </c>
      <c r="B351" s="34" t="s">
        <v>276</v>
      </c>
      <c r="C351" s="33" t="s">
        <v>32</v>
      </c>
      <c r="D351" s="33" t="s">
        <v>275</v>
      </c>
      <c r="E351" s="169" t="s">
        <v>199</v>
      </c>
      <c r="F351" s="169"/>
      <c r="G351" s="32" t="s">
        <v>68</v>
      </c>
      <c r="H351" s="31">
        <v>0.2</v>
      </c>
      <c r="I351" s="31">
        <v>0</v>
      </c>
      <c r="J351" s="30">
        <v>4.01</v>
      </c>
      <c r="K351" s="30">
        <v>0.8</v>
      </c>
    </row>
    <row r="352" spans="1:11" ht="25.5" x14ac:dyDescent="0.2">
      <c r="A352" s="29"/>
      <c r="B352" s="29"/>
      <c r="C352" s="29"/>
      <c r="D352" s="29"/>
      <c r="E352" s="29"/>
      <c r="F352" s="29" t="s">
        <v>197</v>
      </c>
      <c r="G352" s="28">
        <v>18.3</v>
      </c>
      <c r="H352" s="29" t="s">
        <v>196</v>
      </c>
      <c r="I352" s="28">
        <v>0</v>
      </c>
      <c r="J352" s="29" t="s">
        <v>195</v>
      </c>
      <c r="K352" s="28">
        <v>18.3</v>
      </c>
    </row>
    <row r="353" spans="1:11" ht="25.5" x14ac:dyDescent="0.2">
      <c r="A353" s="29"/>
      <c r="B353" s="29"/>
      <c r="C353" s="29"/>
      <c r="D353" s="29"/>
      <c r="E353" s="29"/>
      <c r="F353" s="29" t="s">
        <v>194</v>
      </c>
      <c r="G353" s="28">
        <v>25.06</v>
      </c>
      <c r="H353" s="170"/>
      <c r="I353" s="170" t="s">
        <v>193</v>
      </c>
      <c r="J353" s="29"/>
      <c r="K353" s="28">
        <v>125.31</v>
      </c>
    </row>
    <row r="354" spans="1:11" ht="50.1" customHeight="1" thickBot="1" x14ac:dyDescent="0.25">
      <c r="A354" s="22"/>
      <c r="B354" s="22"/>
      <c r="C354" s="22"/>
      <c r="D354" s="22"/>
      <c r="E354" s="22"/>
      <c r="F354" s="22"/>
      <c r="G354" s="22"/>
      <c r="H354" s="22" t="s">
        <v>192</v>
      </c>
      <c r="I354" s="27" t="s">
        <v>309</v>
      </c>
      <c r="J354" s="22" t="s">
        <v>190</v>
      </c>
      <c r="K354" s="23">
        <v>6265.5</v>
      </c>
    </row>
    <row r="355" spans="1:11" ht="0.95" customHeight="1" thickTop="1" x14ac:dyDescent="0.2">
      <c r="A355" s="26"/>
      <c r="B355" s="26"/>
      <c r="C355" s="26"/>
      <c r="D355" s="26"/>
      <c r="E355" s="26"/>
      <c r="F355" s="26"/>
      <c r="G355" s="26"/>
      <c r="H355" s="26"/>
      <c r="I355" s="26"/>
      <c r="J355" s="26"/>
      <c r="K355" s="26"/>
    </row>
    <row r="356" spans="1:11" ht="18" customHeight="1" x14ac:dyDescent="0.2">
      <c r="A356" s="47" t="s">
        <v>146</v>
      </c>
      <c r="B356" s="45" t="s">
        <v>10</v>
      </c>
      <c r="C356" s="47" t="s">
        <v>11</v>
      </c>
      <c r="D356" s="47" t="s">
        <v>12</v>
      </c>
      <c r="E356" s="166" t="s">
        <v>211</v>
      </c>
      <c r="F356" s="166"/>
      <c r="G356" s="46" t="s">
        <v>13</v>
      </c>
      <c r="H356" s="45" t="s">
        <v>14</v>
      </c>
      <c r="I356" s="45" t="s">
        <v>210</v>
      </c>
      <c r="J356" s="45" t="s">
        <v>15</v>
      </c>
      <c r="K356" s="45" t="s">
        <v>17</v>
      </c>
    </row>
    <row r="357" spans="1:11" ht="39" customHeight="1" x14ac:dyDescent="0.2">
      <c r="A357" s="43" t="s">
        <v>209</v>
      </c>
      <c r="B357" s="44" t="s">
        <v>147</v>
      </c>
      <c r="C357" s="43" t="s">
        <v>32</v>
      </c>
      <c r="D357" s="43" t="s">
        <v>148</v>
      </c>
      <c r="E357" s="167" t="s">
        <v>324</v>
      </c>
      <c r="F357" s="167"/>
      <c r="G357" s="42" t="s">
        <v>72</v>
      </c>
      <c r="H357" s="41">
        <v>1</v>
      </c>
      <c r="I357" s="40"/>
      <c r="J357" s="40">
        <v>24.9</v>
      </c>
      <c r="K357" s="40">
        <v>24.9</v>
      </c>
    </row>
    <row r="358" spans="1:11" ht="24" customHeight="1" x14ac:dyDescent="0.2">
      <c r="A358" s="38" t="s">
        <v>207</v>
      </c>
      <c r="B358" s="39" t="s">
        <v>206</v>
      </c>
      <c r="C358" s="38" t="s">
        <v>32</v>
      </c>
      <c r="D358" s="38" t="s">
        <v>205</v>
      </c>
      <c r="E358" s="168" t="s">
        <v>204</v>
      </c>
      <c r="F358" s="168"/>
      <c r="G358" s="37" t="s">
        <v>203</v>
      </c>
      <c r="H358" s="36">
        <v>0.115</v>
      </c>
      <c r="I358" s="36">
        <v>0</v>
      </c>
      <c r="J358" s="35">
        <v>23.84</v>
      </c>
      <c r="K358" s="35">
        <v>2.74</v>
      </c>
    </row>
    <row r="359" spans="1:11" ht="24" customHeight="1" x14ac:dyDescent="0.2">
      <c r="A359" s="38" t="s">
        <v>207</v>
      </c>
      <c r="B359" s="39" t="s">
        <v>323</v>
      </c>
      <c r="C359" s="38" t="s">
        <v>32</v>
      </c>
      <c r="D359" s="38" t="s">
        <v>322</v>
      </c>
      <c r="E359" s="168" t="s">
        <v>204</v>
      </c>
      <c r="F359" s="168"/>
      <c r="G359" s="37" t="s">
        <v>203</v>
      </c>
      <c r="H359" s="36">
        <v>0.27500000000000002</v>
      </c>
      <c r="I359" s="36">
        <v>0</v>
      </c>
      <c r="J359" s="35">
        <v>32.97</v>
      </c>
      <c r="K359" s="35">
        <v>9.06</v>
      </c>
    </row>
    <row r="360" spans="1:11" ht="24" customHeight="1" x14ac:dyDescent="0.2">
      <c r="A360" s="33" t="s">
        <v>202</v>
      </c>
      <c r="B360" s="34" t="s">
        <v>321</v>
      </c>
      <c r="C360" s="33" t="s">
        <v>32</v>
      </c>
      <c r="D360" s="33" t="s">
        <v>320</v>
      </c>
      <c r="E360" s="169" t="s">
        <v>199</v>
      </c>
      <c r="F360" s="169"/>
      <c r="G360" s="32" t="s">
        <v>198</v>
      </c>
      <c r="H360" s="31">
        <v>0.16</v>
      </c>
      <c r="I360" s="31">
        <v>0</v>
      </c>
      <c r="J360" s="30">
        <v>6.89</v>
      </c>
      <c r="K360" s="30">
        <v>1.1000000000000001</v>
      </c>
    </row>
    <row r="361" spans="1:11" ht="24" customHeight="1" x14ac:dyDescent="0.2">
      <c r="A361" s="33" t="s">
        <v>202</v>
      </c>
      <c r="B361" s="34" t="s">
        <v>319</v>
      </c>
      <c r="C361" s="33" t="s">
        <v>32</v>
      </c>
      <c r="D361" s="33" t="s">
        <v>318</v>
      </c>
      <c r="E361" s="169" t="s">
        <v>199</v>
      </c>
      <c r="F361" s="169"/>
      <c r="G361" s="32" t="s">
        <v>198</v>
      </c>
      <c r="H361" s="31">
        <v>0.42699999999999999</v>
      </c>
      <c r="I361" s="31">
        <v>0</v>
      </c>
      <c r="J361" s="30">
        <v>27.79</v>
      </c>
      <c r="K361" s="30">
        <v>11.86</v>
      </c>
    </row>
    <row r="362" spans="1:11" ht="24" customHeight="1" x14ac:dyDescent="0.2">
      <c r="A362" s="33" t="s">
        <v>202</v>
      </c>
      <c r="B362" s="34" t="s">
        <v>317</v>
      </c>
      <c r="C362" s="33" t="s">
        <v>32</v>
      </c>
      <c r="D362" s="33" t="s">
        <v>316</v>
      </c>
      <c r="E362" s="169" t="s">
        <v>199</v>
      </c>
      <c r="F362" s="169"/>
      <c r="G362" s="32" t="s">
        <v>140</v>
      </c>
      <c r="H362" s="31">
        <v>0.01</v>
      </c>
      <c r="I362" s="31">
        <v>0</v>
      </c>
      <c r="J362" s="30">
        <v>14.64</v>
      </c>
      <c r="K362" s="30">
        <v>0.14000000000000001</v>
      </c>
    </row>
    <row r="363" spans="1:11" ht="25.5" x14ac:dyDescent="0.2">
      <c r="A363" s="29"/>
      <c r="B363" s="29"/>
      <c r="C363" s="29"/>
      <c r="D363" s="29"/>
      <c r="E363" s="29"/>
      <c r="F363" s="29" t="s">
        <v>197</v>
      </c>
      <c r="G363" s="28">
        <v>8.0299999999999994</v>
      </c>
      <c r="H363" s="29" t="s">
        <v>196</v>
      </c>
      <c r="I363" s="28">
        <v>0</v>
      </c>
      <c r="J363" s="29" t="s">
        <v>195</v>
      </c>
      <c r="K363" s="28">
        <v>8.0299999999999994</v>
      </c>
    </row>
    <row r="364" spans="1:11" ht="25.5" x14ac:dyDescent="0.2">
      <c r="A364" s="29"/>
      <c r="B364" s="29"/>
      <c r="C364" s="29"/>
      <c r="D364" s="29"/>
      <c r="E364" s="29"/>
      <c r="F364" s="29" t="s">
        <v>194</v>
      </c>
      <c r="G364" s="28">
        <v>6.22</v>
      </c>
      <c r="H364" s="170"/>
      <c r="I364" s="170" t="s">
        <v>193</v>
      </c>
      <c r="J364" s="29"/>
      <c r="K364" s="28">
        <v>31.12</v>
      </c>
    </row>
    <row r="365" spans="1:11" ht="50.1" customHeight="1" thickBot="1" x14ac:dyDescent="0.25">
      <c r="A365" s="22"/>
      <c r="B365" s="22"/>
      <c r="C365" s="22"/>
      <c r="D365" s="22"/>
      <c r="E365" s="22"/>
      <c r="F365" s="22"/>
      <c r="G365" s="22"/>
      <c r="H365" s="22" t="s">
        <v>192</v>
      </c>
      <c r="I365" s="27" t="s">
        <v>315</v>
      </c>
      <c r="J365" s="22" t="s">
        <v>190</v>
      </c>
      <c r="K365" s="23">
        <v>6224</v>
      </c>
    </row>
    <row r="366" spans="1:11" ht="0.95" customHeight="1" thickTop="1" x14ac:dyDescent="0.2">
      <c r="A366" s="26"/>
      <c r="B366" s="26"/>
      <c r="C366" s="26"/>
      <c r="D366" s="26"/>
      <c r="E366" s="26"/>
      <c r="F366" s="26"/>
      <c r="G366" s="26"/>
      <c r="H366" s="26"/>
      <c r="I366" s="26"/>
      <c r="J366" s="26"/>
      <c r="K366" s="26"/>
    </row>
    <row r="367" spans="1:11" ht="18" customHeight="1" x14ac:dyDescent="0.2">
      <c r="A367" s="47" t="s">
        <v>149</v>
      </c>
      <c r="B367" s="45" t="s">
        <v>10</v>
      </c>
      <c r="C367" s="47" t="s">
        <v>11</v>
      </c>
      <c r="D367" s="47" t="s">
        <v>12</v>
      </c>
      <c r="E367" s="166" t="s">
        <v>211</v>
      </c>
      <c r="F367" s="166"/>
      <c r="G367" s="46" t="s">
        <v>13</v>
      </c>
      <c r="H367" s="45" t="s">
        <v>14</v>
      </c>
      <c r="I367" s="45" t="s">
        <v>210</v>
      </c>
      <c r="J367" s="45" t="s">
        <v>15</v>
      </c>
      <c r="K367" s="45" t="s">
        <v>17</v>
      </c>
    </row>
    <row r="368" spans="1:11" ht="24" customHeight="1" x14ac:dyDescent="0.2">
      <c r="A368" s="43" t="s">
        <v>209</v>
      </c>
      <c r="B368" s="44" t="s">
        <v>89</v>
      </c>
      <c r="C368" s="43" t="s">
        <v>32</v>
      </c>
      <c r="D368" s="43" t="s">
        <v>90</v>
      </c>
      <c r="E368" s="167" t="s">
        <v>314</v>
      </c>
      <c r="F368" s="167"/>
      <c r="G368" s="42" t="s">
        <v>80</v>
      </c>
      <c r="H368" s="41">
        <v>1</v>
      </c>
      <c r="I368" s="40"/>
      <c r="J368" s="40">
        <v>94.3</v>
      </c>
      <c r="K368" s="40">
        <v>94.3</v>
      </c>
    </row>
    <row r="369" spans="1:11" ht="24" customHeight="1" x14ac:dyDescent="0.2">
      <c r="A369" s="38" t="s">
        <v>207</v>
      </c>
      <c r="B369" s="39" t="s">
        <v>206</v>
      </c>
      <c r="C369" s="38" t="s">
        <v>32</v>
      </c>
      <c r="D369" s="38" t="s">
        <v>205</v>
      </c>
      <c r="E369" s="168" t="s">
        <v>204</v>
      </c>
      <c r="F369" s="168"/>
      <c r="G369" s="37" t="s">
        <v>203</v>
      </c>
      <c r="H369" s="36">
        <v>3.9557666999999999</v>
      </c>
      <c r="I369" s="36">
        <v>0</v>
      </c>
      <c r="J369" s="35">
        <v>23.84</v>
      </c>
      <c r="K369" s="35">
        <v>94.3</v>
      </c>
    </row>
    <row r="370" spans="1:11" ht="25.5" x14ac:dyDescent="0.2">
      <c r="A370" s="29"/>
      <c r="B370" s="29"/>
      <c r="C370" s="29"/>
      <c r="D370" s="29"/>
      <c r="E370" s="29"/>
      <c r="F370" s="29" t="s">
        <v>197</v>
      </c>
      <c r="G370" s="28">
        <v>61.31</v>
      </c>
      <c r="H370" s="29" t="s">
        <v>196</v>
      </c>
      <c r="I370" s="28">
        <v>0</v>
      </c>
      <c r="J370" s="29" t="s">
        <v>195</v>
      </c>
      <c r="K370" s="28">
        <v>61.31</v>
      </c>
    </row>
    <row r="371" spans="1:11" ht="25.5" x14ac:dyDescent="0.2">
      <c r="A371" s="29"/>
      <c r="B371" s="29"/>
      <c r="C371" s="29"/>
      <c r="D371" s="29"/>
      <c r="E371" s="29"/>
      <c r="F371" s="29" t="s">
        <v>194</v>
      </c>
      <c r="G371" s="28">
        <v>23.57</v>
      </c>
      <c r="H371" s="170"/>
      <c r="I371" s="170" t="s">
        <v>193</v>
      </c>
      <c r="J371" s="29"/>
      <c r="K371" s="28">
        <v>117.87</v>
      </c>
    </row>
    <row r="372" spans="1:11" ht="50.1" customHeight="1" thickBot="1" x14ac:dyDescent="0.25">
      <c r="A372" s="22"/>
      <c r="B372" s="22"/>
      <c r="C372" s="22"/>
      <c r="D372" s="22"/>
      <c r="E372" s="22"/>
      <c r="F372" s="22"/>
      <c r="G372" s="22"/>
      <c r="H372" s="22" t="s">
        <v>192</v>
      </c>
      <c r="I372" s="27" t="s">
        <v>313</v>
      </c>
      <c r="J372" s="22" t="s">
        <v>190</v>
      </c>
      <c r="K372" s="23">
        <v>589.35</v>
      </c>
    </row>
    <row r="373" spans="1:11" ht="0.95" customHeight="1" thickTop="1" x14ac:dyDescent="0.2">
      <c r="A373" s="26"/>
      <c r="B373" s="26"/>
      <c r="C373" s="26"/>
      <c r="D373" s="26"/>
      <c r="E373" s="26"/>
      <c r="F373" s="26"/>
      <c r="G373" s="26"/>
      <c r="H373" s="26"/>
      <c r="I373" s="26"/>
      <c r="J373" s="26"/>
      <c r="K373" s="26"/>
    </row>
    <row r="374" spans="1:11" ht="18" customHeight="1" x14ac:dyDescent="0.2">
      <c r="A374" s="47" t="s">
        <v>150</v>
      </c>
      <c r="B374" s="45" t="s">
        <v>10</v>
      </c>
      <c r="C374" s="47" t="s">
        <v>11</v>
      </c>
      <c r="D374" s="47" t="s">
        <v>12</v>
      </c>
      <c r="E374" s="166" t="s">
        <v>211</v>
      </c>
      <c r="F374" s="166"/>
      <c r="G374" s="46" t="s">
        <v>13</v>
      </c>
      <c r="H374" s="45" t="s">
        <v>14</v>
      </c>
      <c r="I374" s="45" t="s">
        <v>210</v>
      </c>
      <c r="J374" s="45" t="s">
        <v>15</v>
      </c>
      <c r="K374" s="45" t="s">
        <v>17</v>
      </c>
    </row>
    <row r="375" spans="1:11" ht="39" customHeight="1" x14ac:dyDescent="0.2">
      <c r="A375" s="43" t="s">
        <v>209</v>
      </c>
      <c r="B375" s="44" t="s">
        <v>151</v>
      </c>
      <c r="C375" s="43" t="s">
        <v>32</v>
      </c>
      <c r="D375" s="43" t="s">
        <v>152</v>
      </c>
      <c r="E375" s="167" t="s">
        <v>312</v>
      </c>
      <c r="F375" s="167"/>
      <c r="G375" s="42" t="s">
        <v>68</v>
      </c>
      <c r="H375" s="41">
        <v>1</v>
      </c>
      <c r="I375" s="40"/>
      <c r="J375" s="40">
        <v>48.47</v>
      </c>
      <c r="K375" s="40">
        <v>48.47</v>
      </c>
    </row>
    <row r="376" spans="1:11" ht="26.1" customHeight="1" x14ac:dyDescent="0.2">
      <c r="A376" s="38" t="s">
        <v>207</v>
      </c>
      <c r="B376" s="39" t="s">
        <v>218</v>
      </c>
      <c r="C376" s="38" t="s">
        <v>32</v>
      </c>
      <c r="D376" s="38" t="s">
        <v>217</v>
      </c>
      <c r="E376" s="168" t="s">
        <v>204</v>
      </c>
      <c r="F376" s="168"/>
      <c r="G376" s="37" t="s">
        <v>203</v>
      </c>
      <c r="H376" s="36">
        <v>0.40239999999999998</v>
      </c>
      <c r="I376" s="36">
        <v>0</v>
      </c>
      <c r="J376" s="35">
        <v>24.07</v>
      </c>
      <c r="K376" s="35">
        <v>9.68</v>
      </c>
    </row>
    <row r="377" spans="1:11" ht="26.1" customHeight="1" x14ac:dyDescent="0.2">
      <c r="A377" s="38" t="s">
        <v>207</v>
      </c>
      <c r="B377" s="39" t="s">
        <v>220</v>
      </c>
      <c r="C377" s="38" t="s">
        <v>32</v>
      </c>
      <c r="D377" s="38" t="s">
        <v>219</v>
      </c>
      <c r="E377" s="168" t="s">
        <v>204</v>
      </c>
      <c r="F377" s="168"/>
      <c r="G377" s="37" t="s">
        <v>203</v>
      </c>
      <c r="H377" s="36">
        <v>0.40239999999999998</v>
      </c>
      <c r="I377" s="36">
        <v>0</v>
      </c>
      <c r="J377" s="35">
        <v>29.3</v>
      </c>
      <c r="K377" s="35">
        <v>11.79</v>
      </c>
    </row>
    <row r="378" spans="1:11" ht="26.1" customHeight="1" x14ac:dyDescent="0.2">
      <c r="A378" s="33" t="s">
        <v>202</v>
      </c>
      <c r="B378" s="34" t="s">
        <v>311</v>
      </c>
      <c r="C378" s="33" t="s">
        <v>32</v>
      </c>
      <c r="D378" s="33" t="s">
        <v>310</v>
      </c>
      <c r="E378" s="169" t="s">
        <v>199</v>
      </c>
      <c r="F378" s="169"/>
      <c r="G378" s="32" t="s">
        <v>68</v>
      </c>
      <c r="H378" s="31">
        <v>1.0353000000000001</v>
      </c>
      <c r="I378" s="31">
        <v>0</v>
      </c>
      <c r="J378" s="30">
        <v>26.04</v>
      </c>
      <c r="K378" s="30">
        <v>26.95</v>
      </c>
    </row>
    <row r="379" spans="1:11" ht="24" customHeight="1" x14ac:dyDescent="0.2">
      <c r="A379" s="33" t="s">
        <v>202</v>
      </c>
      <c r="B379" s="34" t="s">
        <v>216</v>
      </c>
      <c r="C379" s="33" t="s">
        <v>32</v>
      </c>
      <c r="D379" s="33" t="s">
        <v>215</v>
      </c>
      <c r="E379" s="169" t="s">
        <v>199</v>
      </c>
      <c r="F379" s="169"/>
      <c r="G379" s="32" t="s">
        <v>140</v>
      </c>
      <c r="H379" s="31">
        <v>2.24E-2</v>
      </c>
      <c r="I379" s="31">
        <v>0</v>
      </c>
      <c r="J379" s="30">
        <v>2.4300000000000002</v>
      </c>
      <c r="K379" s="30">
        <v>0.05</v>
      </c>
    </row>
    <row r="380" spans="1:11" ht="25.5" x14ac:dyDescent="0.2">
      <c r="A380" s="29"/>
      <c r="B380" s="29"/>
      <c r="C380" s="29"/>
      <c r="D380" s="29"/>
      <c r="E380" s="29"/>
      <c r="F380" s="29" t="s">
        <v>197</v>
      </c>
      <c r="G380" s="28">
        <v>15.2</v>
      </c>
      <c r="H380" s="29" t="s">
        <v>196</v>
      </c>
      <c r="I380" s="28">
        <v>0</v>
      </c>
      <c r="J380" s="29" t="s">
        <v>195</v>
      </c>
      <c r="K380" s="28">
        <v>15.2</v>
      </c>
    </row>
    <row r="381" spans="1:11" ht="25.5" x14ac:dyDescent="0.2">
      <c r="A381" s="29"/>
      <c r="B381" s="29"/>
      <c r="C381" s="29"/>
      <c r="D381" s="29"/>
      <c r="E381" s="29"/>
      <c r="F381" s="29" t="s">
        <v>194</v>
      </c>
      <c r="G381" s="28">
        <v>12.11</v>
      </c>
      <c r="H381" s="170"/>
      <c r="I381" s="170" t="s">
        <v>193</v>
      </c>
      <c r="J381" s="29"/>
      <c r="K381" s="28">
        <v>60.58</v>
      </c>
    </row>
    <row r="382" spans="1:11" ht="50.1" customHeight="1" thickBot="1" x14ac:dyDescent="0.25">
      <c r="A382" s="22"/>
      <c r="B382" s="22"/>
      <c r="C382" s="22"/>
      <c r="D382" s="22"/>
      <c r="E382" s="22"/>
      <c r="F382" s="22"/>
      <c r="G382" s="22"/>
      <c r="H382" s="22" t="s">
        <v>192</v>
      </c>
      <c r="I382" s="27" t="s">
        <v>309</v>
      </c>
      <c r="J382" s="22" t="s">
        <v>190</v>
      </c>
      <c r="K382" s="23">
        <v>3029</v>
      </c>
    </row>
    <row r="383" spans="1:11" ht="0.95" customHeight="1" thickTop="1" x14ac:dyDescent="0.2">
      <c r="A383" s="26"/>
      <c r="B383" s="26"/>
      <c r="C383" s="26"/>
      <c r="D383" s="26"/>
      <c r="E383" s="26"/>
      <c r="F383" s="26"/>
      <c r="G383" s="26"/>
      <c r="H383" s="26"/>
      <c r="I383" s="26"/>
      <c r="J383" s="26"/>
      <c r="K383" s="26"/>
    </row>
    <row r="384" spans="1:11" ht="18" customHeight="1" x14ac:dyDescent="0.2">
      <c r="A384" s="47" t="s">
        <v>153</v>
      </c>
      <c r="B384" s="45" t="s">
        <v>10</v>
      </c>
      <c r="C384" s="47" t="s">
        <v>11</v>
      </c>
      <c r="D384" s="47" t="s">
        <v>12</v>
      </c>
      <c r="E384" s="166" t="s">
        <v>211</v>
      </c>
      <c r="F384" s="166"/>
      <c r="G384" s="46" t="s">
        <v>13</v>
      </c>
      <c r="H384" s="45" t="s">
        <v>14</v>
      </c>
      <c r="I384" s="45" t="s">
        <v>210</v>
      </c>
      <c r="J384" s="45" t="s">
        <v>15</v>
      </c>
      <c r="K384" s="45" t="s">
        <v>17</v>
      </c>
    </row>
    <row r="385" spans="1:11" ht="39" customHeight="1" x14ac:dyDescent="0.2">
      <c r="A385" s="43" t="s">
        <v>209</v>
      </c>
      <c r="B385" s="44" t="s">
        <v>154</v>
      </c>
      <c r="C385" s="43" t="s">
        <v>32</v>
      </c>
      <c r="D385" s="43" t="s">
        <v>155</v>
      </c>
      <c r="E385" s="167" t="s">
        <v>308</v>
      </c>
      <c r="F385" s="167"/>
      <c r="G385" s="42" t="s">
        <v>140</v>
      </c>
      <c r="H385" s="41">
        <v>1</v>
      </c>
      <c r="I385" s="40"/>
      <c r="J385" s="40">
        <v>831.56</v>
      </c>
      <c r="K385" s="40">
        <v>831.56</v>
      </c>
    </row>
    <row r="386" spans="1:11" ht="65.099999999999994" customHeight="1" x14ac:dyDescent="0.2">
      <c r="A386" s="38" t="s">
        <v>207</v>
      </c>
      <c r="B386" s="39" t="s">
        <v>307</v>
      </c>
      <c r="C386" s="38" t="s">
        <v>32</v>
      </c>
      <c r="D386" s="38" t="s">
        <v>306</v>
      </c>
      <c r="E386" s="168" t="s">
        <v>286</v>
      </c>
      <c r="F386" s="168"/>
      <c r="G386" s="37" t="s">
        <v>305</v>
      </c>
      <c r="H386" s="36">
        <v>2.76E-2</v>
      </c>
      <c r="I386" s="36">
        <v>0</v>
      </c>
      <c r="J386" s="35">
        <v>61.6</v>
      </c>
      <c r="K386" s="35">
        <v>1.7</v>
      </c>
    </row>
    <row r="387" spans="1:11" ht="39" customHeight="1" x14ac:dyDescent="0.2">
      <c r="A387" s="38" t="s">
        <v>207</v>
      </c>
      <c r="B387" s="39" t="s">
        <v>304</v>
      </c>
      <c r="C387" s="38" t="s">
        <v>32</v>
      </c>
      <c r="D387" s="38" t="s">
        <v>303</v>
      </c>
      <c r="E387" s="168" t="s">
        <v>300</v>
      </c>
      <c r="F387" s="168"/>
      <c r="G387" s="37" t="s">
        <v>80</v>
      </c>
      <c r="H387" s="36">
        <v>1.9599999999999999E-2</v>
      </c>
      <c r="I387" s="36">
        <v>0</v>
      </c>
      <c r="J387" s="35">
        <v>579.91</v>
      </c>
      <c r="K387" s="35">
        <v>11.36</v>
      </c>
    </row>
    <row r="388" spans="1:11" ht="39" customHeight="1" x14ac:dyDescent="0.2">
      <c r="A388" s="38" t="s">
        <v>207</v>
      </c>
      <c r="B388" s="39" t="s">
        <v>302</v>
      </c>
      <c r="C388" s="38" t="s">
        <v>32</v>
      </c>
      <c r="D388" s="38" t="s">
        <v>301</v>
      </c>
      <c r="E388" s="168" t="s">
        <v>300</v>
      </c>
      <c r="F388" s="168"/>
      <c r="G388" s="37" t="s">
        <v>80</v>
      </c>
      <c r="H388" s="36">
        <v>0.1585</v>
      </c>
      <c r="I388" s="36">
        <v>0</v>
      </c>
      <c r="J388" s="35">
        <v>681.15</v>
      </c>
      <c r="K388" s="35">
        <v>107.96</v>
      </c>
    </row>
    <row r="389" spans="1:11" ht="39" customHeight="1" x14ac:dyDescent="0.2">
      <c r="A389" s="38" t="s">
        <v>207</v>
      </c>
      <c r="B389" s="39" t="s">
        <v>299</v>
      </c>
      <c r="C389" s="38" t="s">
        <v>32</v>
      </c>
      <c r="D389" s="38" t="s">
        <v>298</v>
      </c>
      <c r="E389" s="168" t="s">
        <v>297</v>
      </c>
      <c r="F389" s="168"/>
      <c r="G389" s="37" t="s">
        <v>80</v>
      </c>
      <c r="H389" s="36">
        <v>0.1163</v>
      </c>
      <c r="I389" s="36">
        <v>0</v>
      </c>
      <c r="J389" s="35">
        <v>559.42999999999995</v>
      </c>
      <c r="K389" s="35">
        <v>65.06</v>
      </c>
    </row>
    <row r="390" spans="1:11" ht="39" customHeight="1" x14ac:dyDescent="0.2">
      <c r="A390" s="38" t="s">
        <v>207</v>
      </c>
      <c r="B390" s="39" t="s">
        <v>296</v>
      </c>
      <c r="C390" s="38" t="s">
        <v>32</v>
      </c>
      <c r="D390" s="38" t="s">
        <v>295</v>
      </c>
      <c r="E390" s="168" t="s">
        <v>294</v>
      </c>
      <c r="F390" s="168"/>
      <c r="G390" s="37" t="s">
        <v>80</v>
      </c>
      <c r="H390" s="36">
        <v>7.0000000000000007E-2</v>
      </c>
      <c r="I390" s="36">
        <v>0</v>
      </c>
      <c r="J390" s="35">
        <v>2630.59</v>
      </c>
      <c r="K390" s="35">
        <v>184.14</v>
      </c>
    </row>
    <row r="391" spans="1:11" ht="26.1" customHeight="1" x14ac:dyDescent="0.2">
      <c r="A391" s="38" t="s">
        <v>207</v>
      </c>
      <c r="B391" s="39" t="s">
        <v>293</v>
      </c>
      <c r="C391" s="38" t="s">
        <v>32</v>
      </c>
      <c r="D391" s="38" t="s">
        <v>292</v>
      </c>
      <c r="E391" s="168" t="s">
        <v>291</v>
      </c>
      <c r="F391" s="168"/>
      <c r="G391" s="37" t="s">
        <v>72</v>
      </c>
      <c r="H391" s="36">
        <v>1.21</v>
      </c>
      <c r="I391" s="36">
        <v>0</v>
      </c>
      <c r="J391" s="35">
        <v>6.94</v>
      </c>
      <c r="K391" s="35">
        <v>8.39</v>
      </c>
    </row>
    <row r="392" spans="1:11" ht="24" customHeight="1" x14ac:dyDescent="0.2">
      <c r="A392" s="38" t="s">
        <v>207</v>
      </c>
      <c r="B392" s="39" t="s">
        <v>290</v>
      </c>
      <c r="C392" s="38" t="s">
        <v>32</v>
      </c>
      <c r="D392" s="38" t="s">
        <v>289</v>
      </c>
      <c r="E392" s="168" t="s">
        <v>204</v>
      </c>
      <c r="F392" s="168"/>
      <c r="G392" s="37" t="s">
        <v>203</v>
      </c>
      <c r="H392" s="36">
        <v>6.8139000000000003</v>
      </c>
      <c r="I392" s="36">
        <v>0</v>
      </c>
      <c r="J392" s="35">
        <v>30.01</v>
      </c>
      <c r="K392" s="35">
        <v>204.48</v>
      </c>
    </row>
    <row r="393" spans="1:11" ht="65.099999999999994" customHeight="1" x14ac:dyDescent="0.2">
      <c r="A393" s="38" t="s">
        <v>207</v>
      </c>
      <c r="B393" s="39" t="s">
        <v>288</v>
      </c>
      <c r="C393" s="38" t="s">
        <v>32</v>
      </c>
      <c r="D393" s="38" t="s">
        <v>287</v>
      </c>
      <c r="E393" s="168" t="s">
        <v>286</v>
      </c>
      <c r="F393" s="168"/>
      <c r="G393" s="37" t="s">
        <v>285</v>
      </c>
      <c r="H393" s="36">
        <v>1.3599999999999999E-2</v>
      </c>
      <c r="I393" s="36">
        <v>0</v>
      </c>
      <c r="J393" s="35">
        <v>144.87</v>
      </c>
      <c r="K393" s="35">
        <v>1.97</v>
      </c>
    </row>
    <row r="394" spans="1:11" ht="24" customHeight="1" x14ac:dyDescent="0.2">
      <c r="A394" s="38" t="s">
        <v>207</v>
      </c>
      <c r="B394" s="39" t="s">
        <v>206</v>
      </c>
      <c r="C394" s="38" t="s">
        <v>32</v>
      </c>
      <c r="D394" s="38" t="s">
        <v>205</v>
      </c>
      <c r="E394" s="168" t="s">
        <v>204</v>
      </c>
      <c r="F394" s="168"/>
      <c r="G394" s="37" t="s">
        <v>203</v>
      </c>
      <c r="H394" s="36">
        <v>5.3537999999999997</v>
      </c>
      <c r="I394" s="36">
        <v>0</v>
      </c>
      <c r="J394" s="35">
        <v>23.84</v>
      </c>
      <c r="K394" s="35">
        <v>127.63</v>
      </c>
    </row>
    <row r="395" spans="1:11" ht="39" customHeight="1" x14ac:dyDescent="0.2">
      <c r="A395" s="33" t="s">
        <v>202</v>
      </c>
      <c r="B395" s="34" t="s">
        <v>284</v>
      </c>
      <c r="C395" s="33" t="s">
        <v>32</v>
      </c>
      <c r="D395" s="33" t="s">
        <v>283</v>
      </c>
      <c r="E395" s="169" t="s">
        <v>199</v>
      </c>
      <c r="F395" s="169"/>
      <c r="G395" s="32" t="s">
        <v>68</v>
      </c>
      <c r="H395" s="31">
        <v>0.55200000000000005</v>
      </c>
      <c r="I395" s="31">
        <v>0</v>
      </c>
      <c r="J395" s="30">
        <v>18.37</v>
      </c>
      <c r="K395" s="30">
        <v>10.14</v>
      </c>
    </row>
    <row r="396" spans="1:11" ht="26.1" customHeight="1" x14ac:dyDescent="0.2">
      <c r="A396" s="33" t="s">
        <v>202</v>
      </c>
      <c r="B396" s="34" t="s">
        <v>282</v>
      </c>
      <c r="C396" s="33" t="s">
        <v>32</v>
      </c>
      <c r="D396" s="33" t="s">
        <v>281</v>
      </c>
      <c r="E396" s="169" t="s">
        <v>199</v>
      </c>
      <c r="F396" s="169"/>
      <c r="G396" s="32" t="s">
        <v>94</v>
      </c>
      <c r="H396" s="31">
        <v>1.5599999999999999E-2</v>
      </c>
      <c r="I396" s="31">
        <v>0</v>
      </c>
      <c r="J396" s="30">
        <v>20.71</v>
      </c>
      <c r="K396" s="30">
        <v>0.32</v>
      </c>
    </row>
    <row r="397" spans="1:11" ht="26.1" customHeight="1" x14ac:dyDescent="0.2">
      <c r="A397" s="33" t="s">
        <v>202</v>
      </c>
      <c r="B397" s="34" t="s">
        <v>280</v>
      </c>
      <c r="C397" s="33" t="s">
        <v>32</v>
      </c>
      <c r="D397" s="33" t="s">
        <v>279</v>
      </c>
      <c r="E397" s="169" t="s">
        <v>199</v>
      </c>
      <c r="F397" s="169"/>
      <c r="G397" s="32" t="s">
        <v>140</v>
      </c>
      <c r="H397" s="31">
        <v>168.21899999999999</v>
      </c>
      <c r="I397" s="31">
        <v>0</v>
      </c>
      <c r="J397" s="30">
        <v>0.63</v>
      </c>
      <c r="K397" s="30">
        <v>105.97</v>
      </c>
    </row>
    <row r="398" spans="1:11" ht="26.1" customHeight="1" x14ac:dyDescent="0.2">
      <c r="A398" s="33" t="s">
        <v>202</v>
      </c>
      <c r="B398" s="34" t="s">
        <v>278</v>
      </c>
      <c r="C398" s="33" t="s">
        <v>32</v>
      </c>
      <c r="D398" s="33" t="s">
        <v>277</v>
      </c>
      <c r="E398" s="169" t="s">
        <v>199</v>
      </c>
      <c r="F398" s="169"/>
      <c r="G398" s="32" t="s">
        <v>198</v>
      </c>
      <c r="H398" s="31">
        <v>6.7999999999999996E-3</v>
      </c>
      <c r="I398" s="31">
        <v>0</v>
      </c>
      <c r="J398" s="30">
        <v>8.6</v>
      </c>
      <c r="K398" s="30">
        <v>0.05</v>
      </c>
    </row>
    <row r="399" spans="1:11" ht="26.1" customHeight="1" x14ac:dyDescent="0.2">
      <c r="A399" s="33" t="s">
        <v>202</v>
      </c>
      <c r="B399" s="34" t="s">
        <v>276</v>
      </c>
      <c r="C399" s="33" t="s">
        <v>32</v>
      </c>
      <c r="D399" s="33" t="s">
        <v>275</v>
      </c>
      <c r="E399" s="169" t="s">
        <v>199</v>
      </c>
      <c r="F399" s="169"/>
      <c r="G399" s="32" t="s">
        <v>68</v>
      </c>
      <c r="H399" s="31">
        <v>0.17599999999999999</v>
      </c>
      <c r="I399" s="31">
        <v>0</v>
      </c>
      <c r="J399" s="30">
        <v>4.01</v>
      </c>
      <c r="K399" s="30">
        <v>0.7</v>
      </c>
    </row>
    <row r="400" spans="1:11" ht="26.1" customHeight="1" x14ac:dyDescent="0.2">
      <c r="A400" s="33" t="s">
        <v>202</v>
      </c>
      <c r="B400" s="34" t="s">
        <v>274</v>
      </c>
      <c r="C400" s="33" t="s">
        <v>32</v>
      </c>
      <c r="D400" s="33" t="s">
        <v>273</v>
      </c>
      <c r="E400" s="169" t="s">
        <v>199</v>
      </c>
      <c r="F400" s="169"/>
      <c r="G400" s="32" t="s">
        <v>68</v>
      </c>
      <c r="H400" s="31">
        <v>0.14799999999999999</v>
      </c>
      <c r="I400" s="31">
        <v>0</v>
      </c>
      <c r="J400" s="30">
        <v>11.46</v>
      </c>
      <c r="K400" s="30">
        <v>1.69</v>
      </c>
    </row>
    <row r="401" spans="1:11" ht="25.5" x14ac:dyDescent="0.2">
      <c r="A401" s="29"/>
      <c r="B401" s="29"/>
      <c r="C401" s="29"/>
      <c r="D401" s="29"/>
      <c r="E401" s="29"/>
      <c r="F401" s="29" t="s">
        <v>197</v>
      </c>
      <c r="G401" s="28">
        <v>333.08</v>
      </c>
      <c r="H401" s="29" t="s">
        <v>196</v>
      </c>
      <c r="I401" s="28">
        <v>0</v>
      </c>
      <c r="J401" s="29" t="s">
        <v>195</v>
      </c>
      <c r="K401" s="28">
        <v>333.08</v>
      </c>
    </row>
    <row r="402" spans="1:11" ht="25.5" x14ac:dyDescent="0.2">
      <c r="A402" s="29"/>
      <c r="B402" s="29"/>
      <c r="C402" s="29"/>
      <c r="D402" s="29"/>
      <c r="E402" s="29"/>
      <c r="F402" s="29" t="s">
        <v>194</v>
      </c>
      <c r="G402" s="28">
        <v>207.89</v>
      </c>
      <c r="H402" s="170"/>
      <c r="I402" s="170" t="s">
        <v>193</v>
      </c>
      <c r="J402" s="29"/>
      <c r="K402" s="28">
        <v>1039.45</v>
      </c>
    </row>
    <row r="403" spans="1:11" ht="50.1" customHeight="1" thickBot="1" x14ac:dyDescent="0.25">
      <c r="A403" s="22"/>
      <c r="B403" s="22"/>
      <c r="C403" s="22"/>
      <c r="D403" s="22"/>
      <c r="E403" s="22"/>
      <c r="F403" s="22"/>
      <c r="G403" s="22"/>
      <c r="H403" s="22" t="s">
        <v>192</v>
      </c>
      <c r="I403" s="27" t="s">
        <v>272</v>
      </c>
      <c r="J403" s="22" t="s">
        <v>190</v>
      </c>
      <c r="K403" s="23">
        <v>4157.8</v>
      </c>
    </row>
    <row r="404" spans="1:11" ht="0.95" customHeight="1" thickTop="1" x14ac:dyDescent="0.2">
      <c r="A404" s="26"/>
      <c r="B404" s="26"/>
      <c r="C404" s="26"/>
      <c r="D404" s="26"/>
      <c r="E404" s="26"/>
      <c r="F404" s="26"/>
      <c r="G404" s="26"/>
      <c r="H404" s="26"/>
      <c r="I404" s="26"/>
      <c r="J404" s="26"/>
      <c r="K404" s="26"/>
    </row>
    <row r="405" spans="1:11" ht="18" customHeight="1" x14ac:dyDescent="0.2">
      <c r="A405" s="47" t="s">
        <v>156</v>
      </c>
      <c r="B405" s="45" t="s">
        <v>10</v>
      </c>
      <c r="C405" s="47" t="s">
        <v>11</v>
      </c>
      <c r="D405" s="47" t="s">
        <v>12</v>
      </c>
      <c r="E405" s="166" t="s">
        <v>211</v>
      </c>
      <c r="F405" s="166"/>
      <c r="G405" s="46" t="s">
        <v>13</v>
      </c>
      <c r="H405" s="45" t="s">
        <v>14</v>
      </c>
      <c r="I405" s="45" t="s">
        <v>210</v>
      </c>
      <c r="J405" s="45" t="s">
        <v>15</v>
      </c>
      <c r="K405" s="45" t="s">
        <v>17</v>
      </c>
    </row>
    <row r="406" spans="1:11" ht="39" customHeight="1" x14ac:dyDescent="0.2">
      <c r="A406" s="43" t="s">
        <v>209</v>
      </c>
      <c r="B406" s="44" t="s">
        <v>157</v>
      </c>
      <c r="C406" s="43" t="s">
        <v>158</v>
      </c>
      <c r="D406" s="43" t="s">
        <v>159</v>
      </c>
      <c r="E406" s="167">
        <v>0</v>
      </c>
      <c r="F406" s="167"/>
      <c r="G406" s="42" t="s">
        <v>72</v>
      </c>
      <c r="H406" s="41">
        <v>1</v>
      </c>
      <c r="I406" s="40"/>
      <c r="J406" s="40">
        <v>13.1</v>
      </c>
      <c r="K406" s="40">
        <v>13.1</v>
      </c>
    </row>
    <row r="407" spans="1:11" ht="39" customHeight="1" x14ac:dyDescent="0.2">
      <c r="A407" s="33" t="s">
        <v>202</v>
      </c>
      <c r="B407" s="34" t="s">
        <v>271</v>
      </c>
      <c r="C407" s="33" t="s">
        <v>158</v>
      </c>
      <c r="D407" s="33" t="s">
        <v>159</v>
      </c>
      <c r="E407" s="169" t="s">
        <v>199</v>
      </c>
      <c r="F407" s="169"/>
      <c r="G407" s="32" t="s">
        <v>72</v>
      </c>
      <c r="H407" s="31">
        <v>1.1000000000000001</v>
      </c>
      <c r="I407" s="31">
        <v>0</v>
      </c>
      <c r="J407" s="30">
        <v>9.7799999999999994</v>
      </c>
      <c r="K407" s="30">
        <v>10.75</v>
      </c>
    </row>
    <row r="408" spans="1:11" ht="24" customHeight="1" x14ac:dyDescent="0.2">
      <c r="A408" s="33" t="s">
        <v>202</v>
      </c>
      <c r="B408" s="34" t="s">
        <v>270</v>
      </c>
      <c r="C408" s="33" t="s">
        <v>158</v>
      </c>
      <c r="D408" s="33" t="s">
        <v>248</v>
      </c>
      <c r="E408" s="169" t="s">
        <v>233</v>
      </c>
      <c r="F408" s="169"/>
      <c r="G408" s="32" t="s">
        <v>203</v>
      </c>
      <c r="H408" s="31">
        <v>0.05</v>
      </c>
      <c r="I408" s="31">
        <v>0</v>
      </c>
      <c r="J408" s="30">
        <v>26.86</v>
      </c>
      <c r="K408" s="30">
        <v>1.34</v>
      </c>
    </row>
    <row r="409" spans="1:11" ht="24" customHeight="1" x14ac:dyDescent="0.2">
      <c r="A409" s="33" t="s">
        <v>202</v>
      </c>
      <c r="B409" s="34" t="s">
        <v>269</v>
      </c>
      <c r="C409" s="33" t="s">
        <v>158</v>
      </c>
      <c r="D409" s="33" t="s">
        <v>234</v>
      </c>
      <c r="E409" s="169" t="s">
        <v>233</v>
      </c>
      <c r="F409" s="169"/>
      <c r="G409" s="32" t="s">
        <v>203</v>
      </c>
      <c r="H409" s="31">
        <v>0.05</v>
      </c>
      <c r="I409" s="31">
        <v>0</v>
      </c>
      <c r="J409" s="30">
        <v>20.260000000000002</v>
      </c>
      <c r="K409" s="30">
        <v>1.01</v>
      </c>
    </row>
    <row r="410" spans="1:11" ht="25.5" x14ac:dyDescent="0.2">
      <c r="A410" s="29"/>
      <c r="B410" s="29"/>
      <c r="C410" s="29"/>
      <c r="D410" s="29"/>
      <c r="E410" s="29"/>
      <c r="F410" s="29" t="s">
        <v>197</v>
      </c>
      <c r="G410" s="28">
        <v>2.35</v>
      </c>
      <c r="H410" s="29" t="s">
        <v>196</v>
      </c>
      <c r="I410" s="28">
        <v>0</v>
      </c>
      <c r="J410" s="29" t="s">
        <v>195</v>
      </c>
      <c r="K410" s="28">
        <v>2.35</v>
      </c>
    </row>
    <row r="411" spans="1:11" ht="25.5" x14ac:dyDescent="0.2">
      <c r="A411" s="29"/>
      <c r="B411" s="29"/>
      <c r="C411" s="29"/>
      <c r="D411" s="29"/>
      <c r="E411" s="29"/>
      <c r="F411" s="29" t="s">
        <v>194</v>
      </c>
      <c r="G411" s="28">
        <v>3.27</v>
      </c>
      <c r="H411" s="170"/>
      <c r="I411" s="170" t="s">
        <v>193</v>
      </c>
      <c r="J411" s="29"/>
      <c r="K411" s="28">
        <v>16.37</v>
      </c>
    </row>
    <row r="412" spans="1:11" ht="50.1" customHeight="1" thickBot="1" x14ac:dyDescent="0.25">
      <c r="A412" s="22"/>
      <c r="B412" s="22"/>
      <c r="C412" s="22"/>
      <c r="D412" s="22"/>
      <c r="E412" s="22"/>
      <c r="F412" s="22"/>
      <c r="G412" s="22"/>
      <c r="H412" s="22" t="s">
        <v>192</v>
      </c>
      <c r="I412" s="27" t="s">
        <v>268</v>
      </c>
      <c r="J412" s="22" t="s">
        <v>190</v>
      </c>
      <c r="K412" s="23">
        <v>409.25</v>
      </c>
    </row>
    <row r="413" spans="1:11" ht="0.95" customHeight="1" thickTop="1" x14ac:dyDescent="0.2">
      <c r="A413" s="26"/>
      <c r="B413" s="26"/>
      <c r="C413" s="26"/>
      <c r="D413" s="26"/>
      <c r="E413" s="26"/>
      <c r="F413" s="26"/>
      <c r="G413" s="26"/>
      <c r="H413" s="26"/>
      <c r="I413" s="26"/>
      <c r="J413" s="26"/>
      <c r="K413" s="26"/>
    </row>
    <row r="414" spans="1:11" ht="24" customHeight="1" x14ac:dyDescent="0.2">
      <c r="A414" s="49" t="s">
        <v>160</v>
      </c>
      <c r="B414" s="49"/>
      <c r="C414" s="49"/>
      <c r="D414" s="49" t="s">
        <v>161</v>
      </c>
      <c r="E414" s="49"/>
      <c r="F414" s="165"/>
      <c r="G414" s="165"/>
      <c r="H414" s="49"/>
      <c r="I414" s="50"/>
      <c r="J414" s="49"/>
      <c r="K414" s="48">
        <v>23066.04</v>
      </c>
    </row>
    <row r="415" spans="1:11" ht="18" customHeight="1" x14ac:dyDescent="0.2">
      <c r="A415" s="47" t="s">
        <v>162</v>
      </c>
      <c r="B415" s="45" t="s">
        <v>10</v>
      </c>
      <c r="C415" s="47" t="s">
        <v>11</v>
      </c>
      <c r="D415" s="47" t="s">
        <v>12</v>
      </c>
      <c r="E415" s="166" t="s">
        <v>211</v>
      </c>
      <c r="F415" s="166"/>
      <c r="G415" s="46" t="s">
        <v>13</v>
      </c>
      <c r="H415" s="45" t="s">
        <v>14</v>
      </c>
      <c r="I415" s="45" t="s">
        <v>210</v>
      </c>
      <c r="J415" s="45" t="s">
        <v>15</v>
      </c>
      <c r="K415" s="45" t="s">
        <v>17</v>
      </c>
    </row>
    <row r="416" spans="1:11" ht="26.1" customHeight="1" x14ac:dyDescent="0.2">
      <c r="A416" s="43" t="s">
        <v>209</v>
      </c>
      <c r="B416" s="44" t="s">
        <v>163</v>
      </c>
      <c r="C416" s="43" t="s">
        <v>44</v>
      </c>
      <c r="D416" s="43" t="s">
        <v>164</v>
      </c>
      <c r="E416" s="167" t="s">
        <v>257</v>
      </c>
      <c r="F416" s="167"/>
      <c r="G416" s="42" t="s">
        <v>140</v>
      </c>
      <c r="H416" s="41">
        <v>1</v>
      </c>
      <c r="I416" s="40"/>
      <c r="J416" s="40">
        <v>12841.78</v>
      </c>
      <c r="K416" s="40">
        <v>12841.78</v>
      </c>
    </row>
    <row r="417" spans="1:11" ht="24" customHeight="1" x14ac:dyDescent="0.2">
      <c r="A417" s="33" t="s">
        <v>202</v>
      </c>
      <c r="B417" s="34" t="s">
        <v>256</v>
      </c>
      <c r="C417" s="33" t="s">
        <v>44</v>
      </c>
      <c r="D417" s="33" t="s">
        <v>234</v>
      </c>
      <c r="E417" s="169" t="s">
        <v>233</v>
      </c>
      <c r="F417" s="169"/>
      <c r="G417" s="32" t="s">
        <v>203</v>
      </c>
      <c r="H417" s="31">
        <v>17.045999999999999</v>
      </c>
      <c r="I417" s="31">
        <v>0</v>
      </c>
      <c r="J417" s="30">
        <v>14.678369999999999</v>
      </c>
      <c r="K417" s="30">
        <v>250.2</v>
      </c>
    </row>
    <row r="418" spans="1:11" ht="26.1" customHeight="1" x14ac:dyDescent="0.2">
      <c r="A418" s="33" t="s">
        <v>202</v>
      </c>
      <c r="B418" s="34" t="s">
        <v>267</v>
      </c>
      <c r="C418" s="33" t="s">
        <v>44</v>
      </c>
      <c r="D418" s="33" t="s">
        <v>266</v>
      </c>
      <c r="E418" s="169" t="s">
        <v>199</v>
      </c>
      <c r="F418" s="169"/>
      <c r="G418" s="32" t="s">
        <v>140</v>
      </c>
      <c r="H418" s="31">
        <v>1</v>
      </c>
      <c r="I418" s="31">
        <v>0</v>
      </c>
      <c r="J418" s="30">
        <v>12250</v>
      </c>
      <c r="K418" s="30">
        <v>12250</v>
      </c>
    </row>
    <row r="419" spans="1:11" ht="24" customHeight="1" x14ac:dyDescent="0.2">
      <c r="A419" s="33" t="s">
        <v>202</v>
      </c>
      <c r="B419" s="34" t="s">
        <v>249</v>
      </c>
      <c r="C419" s="33" t="s">
        <v>44</v>
      </c>
      <c r="D419" s="33" t="s">
        <v>248</v>
      </c>
      <c r="E419" s="169" t="s">
        <v>233</v>
      </c>
      <c r="F419" s="169"/>
      <c r="G419" s="32" t="s">
        <v>203</v>
      </c>
      <c r="H419" s="31">
        <v>17.045999999999999</v>
      </c>
      <c r="I419" s="31">
        <v>0</v>
      </c>
      <c r="J419" s="30">
        <v>20.039166000000002</v>
      </c>
      <c r="K419" s="30">
        <v>341.58</v>
      </c>
    </row>
    <row r="420" spans="1:11" ht="25.5" x14ac:dyDescent="0.2">
      <c r="A420" s="29"/>
      <c r="B420" s="29"/>
      <c r="C420" s="29"/>
      <c r="D420" s="29"/>
      <c r="E420" s="29"/>
      <c r="F420" s="29" t="s">
        <v>197</v>
      </c>
      <c r="G420" s="28">
        <v>591.78</v>
      </c>
      <c r="H420" s="29" t="s">
        <v>196</v>
      </c>
      <c r="I420" s="28">
        <v>0</v>
      </c>
      <c r="J420" s="29" t="s">
        <v>195</v>
      </c>
      <c r="K420" s="28">
        <v>591.78</v>
      </c>
    </row>
    <row r="421" spans="1:11" ht="25.5" x14ac:dyDescent="0.2">
      <c r="A421" s="29"/>
      <c r="B421" s="29"/>
      <c r="C421" s="29"/>
      <c r="D421" s="29"/>
      <c r="E421" s="29"/>
      <c r="F421" s="29" t="s">
        <v>194</v>
      </c>
      <c r="G421" s="28">
        <v>3210.44</v>
      </c>
      <c r="H421" s="170"/>
      <c r="I421" s="170" t="s">
        <v>193</v>
      </c>
      <c r="J421" s="29"/>
      <c r="K421" s="28">
        <v>16052.22</v>
      </c>
    </row>
    <row r="422" spans="1:11" ht="50.1" customHeight="1" thickBot="1" x14ac:dyDescent="0.25">
      <c r="A422" s="22"/>
      <c r="B422" s="22"/>
      <c r="C422" s="22"/>
      <c r="D422" s="22"/>
      <c r="E422" s="22"/>
      <c r="F422" s="22"/>
      <c r="G422" s="22"/>
      <c r="H422" s="22" t="s">
        <v>192</v>
      </c>
      <c r="I422" s="27" t="s">
        <v>222</v>
      </c>
      <c r="J422" s="22" t="s">
        <v>190</v>
      </c>
      <c r="K422" s="23">
        <v>16052.22</v>
      </c>
    </row>
    <row r="423" spans="1:11" ht="0.95" customHeight="1" thickTop="1" x14ac:dyDescent="0.2">
      <c r="A423" s="26"/>
      <c r="B423" s="26"/>
      <c r="C423" s="26"/>
      <c r="D423" s="26"/>
      <c r="E423" s="26"/>
      <c r="F423" s="26"/>
      <c r="G423" s="26"/>
      <c r="H423" s="26"/>
      <c r="I423" s="26"/>
      <c r="J423" s="26"/>
      <c r="K423" s="26"/>
    </row>
    <row r="424" spans="1:11" ht="18" customHeight="1" x14ac:dyDescent="0.2">
      <c r="A424" s="47" t="s">
        <v>165</v>
      </c>
      <c r="B424" s="45" t="s">
        <v>10</v>
      </c>
      <c r="C424" s="47" t="s">
        <v>11</v>
      </c>
      <c r="D424" s="47" t="s">
        <v>12</v>
      </c>
      <c r="E424" s="166" t="s">
        <v>211</v>
      </c>
      <c r="F424" s="166"/>
      <c r="G424" s="46" t="s">
        <v>13</v>
      </c>
      <c r="H424" s="45" t="s">
        <v>14</v>
      </c>
      <c r="I424" s="45" t="s">
        <v>210</v>
      </c>
      <c r="J424" s="45" t="s">
        <v>15</v>
      </c>
      <c r="K424" s="45" t="s">
        <v>17</v>
      </c>
    </row>
    <row r="425" spans="1:11" ht="39" customHeight="1" x14ac:dyDescent="0.2">
      <c r="A425" s="43" t="s">
        <v>209</v>
      </c>
      <c r="B425" s="44" t="s">
        <v>166</v>
      </c>
      <c r="C425" s="43" t="s">
        <v>32</v>
      </c>
      <c r="D425" s="43" t="s">
        <v>167</v>
      </c>
      <c r="E425" s="167" t="s">
        <v>265</v>
      </c>
      <c r="F425" s="167"/>
      <c r="G425" s="42" t="s">
        <v>68</v>
      </c>
      <c r="H425" s="41">
        <v>1</v>
      </c>
      <c r="I425" s="40"/>
      <c r="J425" s="40">
        <v>80.92</v>
      </c>
      <c r="K425" s="40">
        <v>80.92</v>
      </c>
    </row>
    <row r="426" spans="1:11" ht="24" customHeight="1" x14ac:dyDescent="0.2">
      <c r="A426" s="38" t="s">
        <v>207</v>
      </c>
      <c r="B426" s="39" t="s">
        <v>264</v>
      </c>
      <c r="C426" s="38" t="s">
        <v>32</v>
      </c>
      <c r="D426" s="38" t="s">
        <v>263</v>
      </c>
      <c r="E426" s="168" t="s">
        <v>204</v>
      </c>
      <c r="F426" s="168"/>
      <c r="G426" s="37" t="s">
        <v>203</v>
      </c>
      <c r="H426" s="36">
        <v>8.9200000000000002E-2</v>
      </c>
      <c r="I426" s="36">
        <v>0</v>
      </c>
      <c r="J426" s="35">
        <v>19.47</v>
      </c>
      <c r="K426" s="35">
        <v>1.73</v>
      </c>
    </row>
    <row r="427" spans="1:11" ht="24" customHeight="1" x14ac:dyDescent="0.2">
      <c r="A427" s="38" t="s">
        <v>207</v>
      </c>
      <c r="B427" s="39" t="s">
        <v>206</v>
      </c>
      <c r="C427" s="38" t="s">
        <v>32</v>
      </c>
      <c r="D427" s="38" t="s">
        <v>205</v>
      </c>
      <c r="E427" s="168" t="s">
        <v>204</v>
      </c>
      <c r="F427" s="168"/>
      <c r="G427" s="37" t="s">
        <v>203</v>
      </c>
      <c r="H427" s="36">
        <v>8.9200000000000002E-2</v>
      </c>
      <c r="I427" s="36">
        <v>0</v>
      </c>
      <c r="J427" s="35">
        <v>23.84</v>
      </c>
      <c r="K427" s="35">
        <v>2.12</v>
      </c>
    </row>
    <row r="428" spans="1:11" ht="39" customHeight="1" x14ac:dyDescent="0.2">
      <c r="A428" s="33" t="s">
        <v>202</v>
      </c>
      <c r="B428" s="34" t="s">
        <v>262</v>
      </c>
      <c r="C428" s="33" t="s">
        <v>32</v>
      </c>
      <c r="D428" s="33" t="s">
        <v>261</v>
      </c>
      <c r="E428" s="169" t="s">
        <v>199</v>
      </c>
      <c r="F428" s="169"/>
      <c r="G428" s="32" t="s">
        <v>140</v>
      </c>
      <c r="H428" s="31">
        <v>1.46E-2</v>
      </c>
      <c r="I428" s="31">
        <v>0</v>
      </c>
      <c r="J428" s="30">
        <v>25.4</v>
      </c>
      <c r="K428" s="30">
        <v>0.37</v>
      </c>
    </row>
    <row r="429" spans="1:11" ht="26.1" customHeight="1" x14ac:dyDescent="0.2">
      <c r="A429" s="33" t="s">
        <v>202</v>
      </c>
      <c r="B429" s="34" t="s">
        <v>260</v>
      </c>
      <c r="C429" s="33" t="s">
        <v>32</v>
      </c>
      <c r="D429" s="33" t="s">
        <v>259</v>
      </c>
      <c r="E429" s="169" t="s">
        <v>199</v>
      </c>
      <c r="F429" s="169"/>
      <c r="G429" s="32" t="s">
        <v>68</v>
      </c>
      <c r="H429" s="31">
        <v>1.05</v>
      </c>
      <c r="I429" s="31">
        <v>0</v>
      </c>
      <c r="J429" s="30">
        <v>73.05</v>
      </c>
      <c r="K429" s="30">
        <v>76.7</v>
      </c>
    </row>
    <row r="430" spans="1:11" ht="25.5" x14ac:dyDescent="0.2">
      <c r="A430" s="29"/>
      <c r="B430" s="29"/>
      <c r="C430" s="29"/>
      <c r="D430" s="29"/>
      <c r="E430" s="29"/>
      <c r="F430" s="29" t="s">
        <v>197</v>
      </c>
      <c r="G430" s="28">
        <v>2.4700000000000002</v>
      </c>
      <c r="H430" s="29" t="s">
        <v>196</v>
      </c>
      <c r="I430" s="28">
        <v>0</v>
      </c>
      <c r="J430" s="29" t="s">
        <v>195</v>
      </c>
      <c r="K430" s="28">
        <v>2.4700000000000002</v>
      </c>
    </row>
    <row r="431" spans="1:11" ht="25.5" x14ac:dyDescent="0.2">
      <c r="A431" s="29"/>
      <c r="B431" s="29"/>
      <c r="C431" s="29"/>
      <c r="D431" s="29"/>
      <c r="E431" s="29"/>
      <c r="F431" s="29" t="s">
        <v>194</v>
      </c>
      <c r="G431" s="28">
        <v>20.23</v>
      </c>
      <c r="H431" s="170"/>
      <c r="I431" s="170" t="s">
        <v>193</v>
      </c>
      <c r="J431" s="29"/>
      <c r="K431" s="28">
        <v>101.15</v>
      </c>
    </row>
    <row r="432" spans="1:11" ht="50.1" customHeight="1" thickBot="1" x14ac:dyDescent="0.25">
      <c r="A432" s="22"/>
      <c r="B432" s="22"/>
      <c r="C432" s="22"/>
      <c r="D432" s="22"/>
      <c r="E432" s="22"/>
      <c r="F432" s="22"/>
      <c r="G432" s="22"/>
      <c r="H432" s="22" t="s">
        <v>192</v>
      </c>
      <c r="I432" s="27" t="s">
        <v>258</v>
      </c>
      <c r="J432" s="22" t="s">
        <v>190</v>
      </c>
      <c r="K432" s="23">
        <v>2023</v>
      </c>
    </row>
    <row r="433" spans="1:11" ht="0.95" customHeight="1" thickTop="1" x14ac:dyDescent="0.2">
      <c r="A433" s="26"/>
      <c r="B433" s="26"/>
      <c r="C433" s="26"/>
      <c r="D433" s="26"/>
      <c r="E433" s="26"/>
      <c r="F433" s="26"/>
      <c r="G433" s="26"/>
      <c r="H433" s="26"/>
      <c r="I433" s="26"/>
      <c r="J433" s="26"/>
      <c r="K433" s="26"/>
    </row>
    <row r="434" spans="1:11" ht="18" customHeight="1" x14ac:dyDescent="0.2">
      <c r="A434" s="47" t="s">
        <v>168</v>
      </c>
      <c r="B434" s="45" t="s">
        <v>10</v>
      </c>
      <c r="C434" s="47" t="s">
        <v>11</v>
      </c>
      <c r="D434" s="47" t="s">
        <v>12</v>
      </c>
      <c r="E434" s="166" t="s">
        <v>211</v>
      </c>
      <c r="F434" s="166"/>
      <c r="G434" s="46" t="s">
        <v>13</v>
      </c>
      <c r="H434" s="45" t="s">
        <v>14</v>
      </c>
      <c r="I434" s="45" t="s">
        <v>210</v>
      </c>
      <c r="J434" s="45" t="s">
        <v>15</v>
      </c>
      <c r="K434" s="45" t="s">
        <v>17</v>
      </c>
    </row>
    <row r="435" spans="1:11" ht="26.1" customHeight="1" x14ac:dyDescent="0.2">
      <c r="A435" s="43" t="s">
        <v>209</v>
      </c>
      <c r="B435" s="44" t="s">
        <v>169</v>
      </c>
      <c r="C435" s="43" t="s">
        <v>44</v>
      </c>
      <c r="D435" s="43" t="s">
        <v>170</v>
      </c>
      <c r="E435" s="167" t="s">
        <v>257</v>
      </c>
      <c r="F435" s="167"/>
      <c r="G435" s="42" t="s">
        <v>140</v>
      </c>
      <c r="H435" s="41">
        <v>1</v>
      </c>
      <c r="I435" s="40"/>
      <c r="J435" s="40">
        <v>3065.72</v>
      </c>
      <c r="K435" s="40">
        <v>3065.72</v>
      </c>
    </row>
    <row r="436" spans="1:11" ht="24" customHeight="1" x14ac:dyDescent="0.2">
      <c r="A436" s="33" t="s">
        <v>202</v>
      </c>
      <c r="B436" s="34" t="s">
        <v>256</v>
      </c>
      <c r="C436" s="33" t="s">
        <v>44</v>
      </c>
      <c r="D436" s="33" t="s">
        <v>234</v>
      </c>
      <c r="E436" s="169" t="s">
        <v>233</v>
      </c>
      <c r="F436" s="169"/>
      <c r="G436" s="32" t="s">
        <v>203</v>
      </c>
      <c r="H436" s="31">
        <v>45.732999999999997</v>
      </c>
      <c r="I436" s="31">
        <v>0</v>
      </c>
      <c r="J436" s="30">
        <v>14.678369999999999</v>
      </c>
      <c r="K436" s="30">
        <v>671.28</v>
      </c>
    </row>
    <row r="437" spans="1:11" ht="24" customHeight="1" x14ac:dyDescent="0.2">
      <c r="A437" s="33" t="s">
        <v>202</v>
      </c>
      <c r="B437" s="34" t="s">
        <v>255</v>
      </c>
      <c r="C437" s="33" t="s">
        <v>44</v>
      </c>
      <c r="D437" s="33" t="s">
        <v>254</v>
      </c>
      <c r="E437" s="169" t="s">
        <v>199</v>
      </c>
      <c r="F437" s="169"/>
      <c r="G437" s="32" t="s">
        <v>80</v>
      </c>
      <c r="H437" s="31">
        <v>0.34200000000000003</v>
      </c>
      <c r="I437" s="31">
        <v>0</v>
      </c>
      <c r="J437" s="30">
        <v>108.35</v>
      </c>
      <c r="K437" s="30">
        <v>37.049999999999997</v>
      </c>
    </row>
    <row r="438" spans="1:11" ht="26.1" customHeight="1" x14ac:dyDescent="0.2">
      <c r="A438" s="33" t="s">
        <v>202</v>
      </c>
      <c r="B438" s="34" t="s">
        <v>253</v>
      </c>
      <c r="C438" s="33" t="s">
        <v>44</v>
      </c>
      <c r="D438" s="33" t="s">
        <v>252</v>
      </c>
      <c r="E438" s="169" t="s">
        <v>199</v>
      </c>
      <c r="F438" s="169"/>
      <c r="G438" s="32" t="s">
        <v>140</v>
      </c>
      <c r="H438" s="31">
        <v>586</v>
      </c>
      <c r="I438" s="31">
        <v>0</v>
      </c>
      <c r="J438" s="30">
        <v>0.57999999999999996</v>
      </c>
      <c r="K438" s="30">
        <v>339.88</v>
      </c>
    </row>
    <row r="439" spans="1:11" ht="24" customHeight="1" x14ac:dyDescent="0.2">
      <c r="A439" s="33" t="s">
        <v>202</v>
      </c>
      <c r="B439" s="34" t="s">
        <v>251</v>
      </c>
      <c r="C439" s="33" t="s">
        <v>44</v>
      </c>
      <c r="D439" s="33" t="s">
        <v>250</v>
      </c>
      <c r="E439" s="169" t="s">
        <v>199</v>
      </c>
      <c r="F439" s="169"/>
      <c r="G439" s="32" t="s">
        <v>94</v>
      </c>
      <c r="H439" s="31">
        <v>24.526</v>
      </c>
      <c r="I439" s="31">
        <v>0</v>
      </c>
      <c r="J439" s="30">
        <v>8.2899999999999991</v>
      </c>
      <c r="K439" s="30">
        <v>203.32</v>
      </c>
    </row>
    <row r="440" spans="1:11" ht="24" customHeight="1" x14ac:dyDescent="0.2">
      <c r="A440" s="33" t="s">
        <v>202</v>
      </c>
      <c r="B440" s="34" t="s">
        <v>249</v>
      </c>
      <c r="C440" s="33" t="s">
        <v>44</v>
      </c>
      <c r="D440" s="33" t="s">
        <v>248</v>
      </c>
      <c r="E440" s="169" t="s">
        <v>233</v>
      </c>
      <c r="F440" s="169"/>
      <c r="G440" s="32" t="s">
        <v>203</v>
      </c>
      <c r="H440" s="31">
        <v>37.610999999999997</v>
      </c>
      <c r="I440" s="31">
        <v>0</v>
      </c>
      <c r="J440" s="30">
        <v>20.039166000000002</v>
      </c>
      <c r="K440" s="30">
        <v>753.69</v>
      </c>
    </row>
    <row r="441" spans="1:11" ht="24" customHeight="1" x14ac:dyDescent="0.2">
      <c r="A441" s="33" t="s">
        <v>202</v>
      </c>
      <c r="B441" s="34" t="s">
        <v>247</v>
      </c>
      <c r="C441" s="33" t="s">
        <v>44</v>
      </c>
      <c r="D441" s="33" t="s">
        <v>246</v>
      </c>
      <c r="E441" s="169" t="s">
        <v>199</v>
      </c>
      <c r="F441" s="169"/>
      <c r="G441" s="32" t="s">
        <v>94</v>
      </c>
      <c r="H441" s="31">
        <v>215.625</v>
      </c>
      <c r="I441" s="31">
        <v>0</v>
      </c>
      <c r="J441" s="30">
        <v>0.9</v>
      </c>
      <c r="K441" s="30">
        <v>194.06</v>
      </c>
    </row>
    <row r="442" spans="1:11" ht="26.1" customHeight="1" x14ac:dyDescent="0.2">
      <c r="A442" s="33" t="s">
        <v>202</v>
      </c>
      <c r="B442" s="34" t="s">
        <v>245</v>
      </c>
      <c r="C442" s="33" t="s">
        <v>44</v>
      </c>
      <c r="D442" s="33" t="s">
        <v>244</v>
      </c>
      <c r="E442" s="169" t="s">
        <v>199</v>
      </c>
      <c r="F442" s="169"/>
      <c r="G442" s="32" t="s">
        <v>94</v>
      </c>
      <c r="H442" s="31">
        <v>1.0840000000000001</v>
      </c>
      <c r="I442" s="31">
        <v>0</v>
      </c>
      <c r="J442" s="30">
        <v>16.149999999999999</v>
      </c>
      <c r="K442" s="30">
        <v>17.5</v>
      </c>
    </row>
    <row r="443" spans="1:11" ht="24" customHeight="1" x14ac:dyDescent="0.2">
      <c r="A443" s="33" t="s">
        <v>202</v>
      </c>
      <c r="B443" s="34" t="s">
        <v>243</v>
      </c>
      <c r="C443" s="33" t="s">
        <v>44</v>
      </c>
      <c r="D443" s="33" t="s">
        <v>242</v>
      </c>
      <c r="E443" s="169" t="s">
        <v>199</v>
      </c>
      <c r="F443" s="169"/>
      <c r="G443" s="32" t="s">
        <v>80</v>
      </c>
      <c r="H443" s="31">
        <v>0.58599999999999997</v>
      </c>
      <c r="I443" s="31">
        <v>0</v>
      </c>
      <c r="J443" s="30">
        <v>151.96</v>
      </c>
      <c r="K443" s="30">
        <v>89.04</v>
      </c>
    </row>
    <row r="444" spans="1:11" ht="24" customHeight="1" x14ac:dyDescent="0.2">
      <c r="A444" s="33" t="s">
        <v>202</v>
      </c>
      <c r="B444" s="34" t="s">
        <v>241</v>
      </c>
      <c r="C444" s="33" t="s">
        <v>44</v>
      </c>
      <c r="D444" s="33" t="s">
        <v>240</v>
      </c>
      <c r="E444" s="169" t="s">
        <v>199</v>
      </c>
      <c r="F444" s="169"/>
      <c r="G444" s="32" t="s">
        <v>140</v>
      </c>
      <c r="H444" s="31">
        <v>1</v>
      </c>
      <c r="I444" s="31">
        <v>0</v>
      </c>
      <c r="J444" s="30">
        <v>759.9</v>
      </c>
      <c r="K444" s="30">
        <v>759.9</v>
      </c>
    </row>
    <row r="445" spans="1:11" ht="25.5" x14ac:dyDescent="0.2">
      <c r="A445" s="29"/>
      <c r="B445" s="29"/>
      <c r="C445" s="29"/>
      <c r="D445" s="29"/>
      <c r="E445" s="29"/>
      <c r="F445" s="29" t="s">
        <v>197</v>
      </c>
      <c r="G445" s="28">
        <v>1424.97</v>
      </c>
      <c r="H445" s="29" t="s">
        <v>196</v>
      </c>
      <c r="I445" s="28">
        <v>0</v>
      </c>
      <c r="J445" s="29" t="s">
        <v>195</v>
      </c>
      <c r="K445" s="28">
        <v>1424.97</v>
      </c>
    </row>
    <row r="446" spans="1:11" ht="25.5" x14ac:dyDescent="0.2">
      <c r="A446" s="29"/>
      <c r="B446" s="29"/>
      <c r="C446" s="29"/>
      <c r="D446" s="29"/>
      <c r="E446" s="29"/>
      <c r="F446" s="29" t="s">
        <v>194</v>
      </c>
      <c r="G446" s="28">
        <v>766.43</v>
      </c>
      <c r="H446" s="170"/>
      <c r="I446" s="170" t="s">
        <v>193</v>
      </c>
      <c r="J446" s="29"/>
      <c r="K446" s="28">
        <v>3832.15</v>
      </c>
    </row>
    <row r="447" spans="1:11" ht="50.1" customHeight="1" thickBot="1" x14ac:dyDescent="0.25">
      <c r="A447" s="22"/>
      <c r="B447" s="22"/>
      <c r="C447" s="22"/>
      <c r="D447" s="22"/>
      <c r="E447" s="22"/>
      <c r="F447" s="22"/>
      <c r="G447" s="22"/>
      <c r="H447" s="22" t="s">
        <v>192</v>
      </c>
      <c r="I447" s="27" t="s">
        <v>222</v>
      </c>
      <c r="J447" s="22" t="s">
        <v>190</v>
      </c>
      <c r="K447" s="23">
        <v>3832.15</v>
      </c>
    </row>
    <row r="448" spans="1:11" ht="0.95" customHeight="1" thickTop="1" x14ac:dyDescent="0.2">
      <c r="A448" s="26"/>
      <c r="B448" s="26"/>
      <c r="C448" s="26"/>
      <c r="D448" s="26"/>
      <c r="E448" s="26"/>
      <c r="F448" s="26"/>
      <c r="G448" s="26"/>
      <c r="H448" s="26"/>
      <c r="I448" s="26"/>
      <c r="J448" s="26"/>
      <c r="K448" s="26"/>
    </row>
    <row r="449" spans="1:11" ht="18" customHeight="1" x14ac:dyDescent="0.2">
      <c r="A449" s="47" t="s">
        <v>171</v>
      </c>
      <c r="B449" s="45" t="s">
        <v>10</v>
      </c>
      <c r="C449" s="47" t="s">
        <v>11</v>
      </c>
      <c r="D449" s="47" t="s">
        <v>12</v>
      </c>
      <c r="E449" s="166" t="s">
        <v>211</v>
      </c>
      <c r="F449" s="166"/>
      <c r="G449" s="46" t="s">
        <v>13</v>
      </c>
      <c r="H449" s="45" t="s">
        <v>14</v>
      </c>
      <c r="I449" s="45" t="s">
        <v>210</v>
      </c>
      <c r="J449" s="45" t="s">
        <v>15</v>
      </c>
      <c r="K449" s="45" t="s">
        <v>17</v>
      </c>
    </row>
    <row r="450" spans="1:11" ht="24" customHeight="1" x14ac:dyDescent="0.2">
      <c r="A450" s="43" t="s">
        <v>209</v>
      </c>
      <c r="B450" s="44" t="s">
        <v>172</v>
      </c>
      <c r="C450" s="43" t="s">
        <v>173</v>
      </c>
      <c r="D450" s="43" t="s">
        <v>174</v>
      </c>
      <c r="E450" s="167">
        <v>2</v>
      </c>
      <c r="F450" s="167"/>
      <c r="G450" s="42" t="s">
        <v>80</v>
      </c>
      <c r="H450" s="41">
        <v>1</v>
      </c>
      <c r="I450" s="40"/>
      <c r="J450" s="40">
        <v>186.56</v>
      </c>
      <c r="K450" s="40">
        <v>186.56</v>
      </c>
    </row>
    <row r="451" spans="1:11" ht="24" customHeight="1" x14ac:dyDescent="0.2">
      <c r="A451" s="33" t="s">
        <v>202</v>
      </c>
      <c r="B451" s="34" t="s">
        <v>239</v>
      </c>
      <c r="C451" s="33" t="s">
        <v>173</v>
      </c>
      <c r="D451" s="33" t="s">
        <v>238</v>
      </c>
      <c r="E451" s="169" t="s">
        <v>199</v>
      </c>
      <c r="F451" s="169"/>
      <c r="G451" s="32" t="s">
        <v>80</v>
      </c>
      <c r="H451" s="31">
        <v>1.05</v>
      </c>
      <c r="I451" s="31">
        <v>0</v>
      </c>
      <c r="J451" s="30">
        <v>48.95</v>
      </c>
      <c r="K451" s="30">
        <v>51.39</v>
      </c>
    </row>
    <row r="452" spans="1:11" ht="24" customHeight="1" x14ac:dyDescent="0.2">
      <c r="A452" s="33" t="s">
        <v>202</v>
      </c>
      <c r="B452" s="34" t="s">
        <v>237</v>
      </c>
      <c r="C452" s="33" t="s">
        <v>173</v>
      </c>
      <c r="D452" s="33" t="s">
        <v>236</v>
      </c>
      <c r="E452" s="169" t="s">
        <v>233</v>
      </c>
      <c r="F452" s="169"/>
      <c r="G452" s="32" t="s">
        <v>203</v>
      </c>
      <c r="H452" s="31">
        <v>0.2</v>
      </c>
      <c r="I452" s="31">
        <v>0</v>
      </c>
      <c r="J452" s="30">
        <v>10.29</v>
      </c>
      <c r="K452" s="30">
        <v>2.0499999999999998</v>
      </c>
    </row>
    <row r="453" spans="1:11" ht="24" customHeight="1" x14ac:dyDescent="0.2">
      <c r="A453" s="33" t="s">
        <v>202</v>
      </c>
      <c r="B453" s="34" t="s">
        <v>235</v>
      </c>
      <c r="C453" s="33" t="s">
        <v>173</v>
      </c>
      <c r="D453" s="33" t="s">
        <v>234</v>
      </c>
      <c r="E453" s="169" t="s">
        <v>233</v>
      </c>
      <c r="F453" s="169"/>
      <c r="G453" s="32" t="s">
        <v>203</v>
      </c>
      <c r="H453" s="31">
        <v>3</v>
      </c>
      <c r="I453" s="31">
        <v>0</v>
      </c>
      <c r="J453" s="30">
        <v>7.04</v>
      </c>
      <c r="K453" s="30">
        <v>21.12</v>
      </c>
    </row>
    <row r="454" spans="1:11" ht="24" customHeight="1" x14ac:dyDescent="0.2">
      <c r="A454" s="33" t="s">
        <v>202</v>
      </c>
      <c r="B454" s="34" t="s">
        <v>232</v>
      </c>
      <c r="C454" s="33" t="s">
        <v>173</v>
      </c>
      <c r="D454" s="33" t="s">
        <v>231</v>
      </c>
      <c r="E454" s="169" t="s">
        <v>199</v>
      </c>
      <c r="F454" s="169"/>
      <c r="G454" s="32" t="s">
        <v>80</v>
      </c>
      <c r="H454" s="31">
        <v>1.05</v>
      </c>
      <c r="I454" s="31">
        <v>0</v>
      </c>
      <c r="J454" s="30">
        <v>106.67</v>
      </c>
      <c r="K454" s="30">
        <v>112</v>
      </c>
    </row>
    <row r="455" spans="1:11" ht="25.5" x14ac:dyDescent="0.2">
      <c r="A455" s="29"/>
      <c r="B455" s="29"/>
      <c r="C455" s="29"/>
      <c r="D455" s="29"/>
      <c r="E455" s="29"/>
      <c r="F455" s="29" t="s">
        <v>197</v>
      </c>
      <c r="G455" s="28">
        <v>23.17</v>
      </c>
      <c r="H455" s="29" t="s">
        <v>196</v>
      </c>
      <c r="I455" s="28">
        <v>0</v>
      </c>
      <c r="J455" s="29" t="s">
        <v>195</v>
      </c>
      <c r="K455" s="28">
        <v>23.17</v>
      </c>
    </row>
    <row r="456" spans="1:11" ht="25.5" x14ac:dyDescent="0.2">
      <c r="A456" s="29"/>
      <c r="B456" s="29"/>
      <c r="C456" s="29"/>
      <c r="D456" s="29"/>
      <c r="E456" s="29"/>
      <c r="F456" s="29" t="s">
        <v>194</v>
      </c>
      <c r="G456" s="28">
        <v>46.64</v>
      </c>
      <c r="H456" s="170"/>
      <c r="I456" s="170" t="s">
        <v>193</v>
      </c>
      <c r="J456" s="29"/>
      <c r="K456" s="28">
        <v>233.2</v>
      </c>
    </row>
    <row r="457" spans="1:11" ht="50.1" customHeight="1" thickBot="1" x14ac:dyDescent="0.25">
      <c r="A457" s="22"/>
      <c r="B457" s="22"/>
      <c r="C457" s="22"/>
      <c r="D457" s="22"/>
      <c r="E457" s="22"/>
      <c r="F457" s="22"/>
      <c r="G457" s="22"/>
      <c r="H457" s="22" t="s">
        <v>192</v>
      </c>
      <c r="I457" s="27" t="s">
        <v>230</v>
      </c>
      <c r="J457" s="22" t="s">
        <v>190</v>
      </c>
      <c r="K457" s="23">
        <v>699.6</v>
      </c>
    </row>
    <row r="458" spans="1:11" ht="0.95" customHeight="1" thickTop="1" x14ac:dyDescent="0.2">
      <c r="A458" s="26"/>
      <c r="B458" s="26"/>
      <c r="C458" s="26"/>
      <c r="D458" s="26"/>
      <c r="E458" s="26"/>
      <c r="F458" s="26"/>
      <c r="G458" s="26"/>
      <c r="H458" s="26"/>
      <c r="I458" s="26"/>
      <c r="J458" s="26"/>
      <c r="K458" s="26"/>
    </row>
    <row r="459" spans="1:11" ht="18" customHeight="1" x14ac:dyDescent="0.2">
      <c r="A459" s="47" t="s">
        <v>175</v>
      </c>
      <c r="B459" s="45" t="s">
        <v>10</v>
      </c>
      <c r="C459" s="47" t="s">
        <v>11</v>
      </c>
      <c r="D459" s="47" t="s">
        <v>12</v>
      </c>
      <c r="E459" s="166" t="s">
        <v>211</v>
      </c>
      <c r="F459" s="166"/>
      <c r="G459" s="46" t="s">
        <v>13</v>
      </c>
      <c r="H459" s="45" t="s">
        <v>14</v>
      </c>
      <c r="I459" s="45" t="s">
        <v>210</v>
      </c>
      <c r="J459" s="45" t="s">
        <v>15</v>
      </c>
      <c r="K459" s="45" t="s">
        <v>17</v>
      </c>
    </row>
    <row r="460" spans="1:11" ht="26.1" customHeight="1" x14ac:dyDescent="0.2">
      <c r="A460" s="43" t="s">
        <v>209</v>
      </c>
      <c r="B460" s="44" t="s">
        <v>176</v>
      </c>
      <c r="C460" s="43" t="s">
        <v>32</v>
      </c>
      <c r="D460" s="43" t="s">
        <v>177</v>
      </c>
      <c r="E460" s="167" t="s">
        <v>229</v>
      </c>
      <c r="F460" s="167"/>
      <c r="G460" s="42" t="s">
        <v>140</v>
      </c>
      <c r="H460" s="41">
        <v>1</v>
      </c>
      <c r="I460" s="40"/>
      <c r="J460" s="40">
        <v>64.78</v>
      </c>
      <c r="K460" s="40">
        <v>64.78</v>
      </c>
    </row>
    <row r="461" spans="1:11" ht="26.1" customHeight="1" x14ac:dyDescent="0.2">
      <c r="A461" s="38" t="s">
        <v>207</v>
      </c>
      <c r="B461" s="39" t="s">
        <v>218</v>
      </c>
      <c r="C461" s="38" t="s">
        <v>32</v>
      </c>
      <c r="D461" s="38" t="s">
        <v>217</v>
      </c>
      <c r="E461" s="168" t="s">
        <v>204</v>
      </c>
      <c r="F461" s="168"/>
      <c r="G461" s="37" t="s">
        <v>203</v>
      </c>
      <c r="H461" s="36">
        <v>0.1133</v>
      </c>
      <c r="I461" s="36">
        <v>0</v>
      </c>
      <c r="J461" s="35">
        <v>24.07</v>
      </c>
      <c r="K461" s="35">
        <v>2.72</v>
      </c>
    </row>
    <row r="462" spans="1:11" ht="26.1" customHeight="1" x14ac:dyDescent="0.2">
      <c r="A462" s="38" t="s">
        <v>207</v>
      </c>
      <c r="B462" s="39" t="s">
        <v>220</v>
      </c>
      <c r="C462" s="38" t="s">
        <v>32</v>
      </c>
      <c r="D462" s="38" t="s">
        <v>219</v>
      </c>
      <c r="E462" s="168" t="s">
        <v>204</v>
      </c>
      <c r="F462" s="168"/>
      <c r="G462" s="37" t="s">
        <v>203</v>
      </c>
      <c r="H462" s="36">
        <v>0.1133</v>
      </c>
      <c r="I462" s="36">
        <v>0</v>
      </c>
      <c r="J462" s="35">
        <v>29.3</v>
      </c>
      <c r="K462" s="35">
        <v>3.31</v>
      </c>
    </row>
    <row r="463" spans="1:11" ht="26.1" customHeight="1" x14ac:dyDescent="0.2">
      <c r="A463" s="33" t="s">
        <v>202</v>
      </c>
      <c r="B463" s="34" t="s">
        <v>228</v>
      </c>
      <c r="C463" s="33" t="s">
        <v>32</v>
      </c>
      <c r="D463" s="33" t="s">
        <v>227</v>
      </c>
      <c r="E463" s="169" t="s">
        <v>199</v>
      </c>
      <c r="F463" s="169"/>
      <c r="G463" s="32" t="s">
        <v>140</v>
      </c>
      <c r="H463" s="31">
        <v>1.7999999999999999E-2</v>
      </c>
      <c r="I463" s="31">
        <v>0</v>
      </c>
      <c r="J463" s="30">
        <v>69.739999999999995</v>
      </c>
      <c r="K463" s="30">
        <v>1.25</v>
      </c>
    </row>
    <row r="464" spans="1:11" ht="24" customHeight="1" x14ac:dyDescent="0.2">
      <c r="A464" s="33" t="s">
        <v>202</v>
      </c>
      <c r="B464" s="34" t="s">
        <v>216</v>
      </c>
      <c r="C464" s="33" t="s">
        <v>32</v>
      </c>
      <c r="D464" s="33" t="s">
        <v>215</v>
      </c>
      <c r="E464" s="169" t="s">
        <v>199</v>
      </c>
      <c r="F464" s="169"/>
      <c r="G464" s="32" t="s">
        <v>140</v>
      </c>
      <c r="H464" s="31">
        <v>1.14E-2</v>
      </c>
      <c r="I464" s="31">
        <v>0</v>
      </c>
      <c r="J464" s="30">
        <v>2.4300000000000002</v>
      </c>
      <c r="K464" s="30">
        <v>0.02</v>
      </c>
    </row>
    <row r="465" spans="1:11" ht="24" customHeight="1" x14ac:dyDescent="0.2">
      <c r="A465" s="33" t="s">
        <v>202</v>
      </c>
      <c r="B465" s="34" t="s">
        <v>226</v>
      </c>
      <c r="C465" s="33" t="s">
        <v>32</v>
      </c>
      <c r="D465" s="33" t="s">
        <v>225</v>
      </c>
      <c r="E465" s="169" t="s">
        <v>199</v>
      </c>
      <c r="F465" s="169"/>
      <c r="G465" s="32" t="s">
        <v>140</v>
      </c>
      <c r="H465" s="31">
        <v>7.1400000000000005E-2</v>
      </c>
      <c r="I465" s="31">
        <v>0</v>
      </c>
      <c r="J465" s="30">
        <v>20.09</v>
      </c>
      <c r="K465" s="30">
        <v>1.43</v>
      </c>
    </row>
    <row r="466" spans="1:11" ht="26.1" customHeight="1" x14ac:dyDescent="0.2">
      <c r="A466" s="33" t="s">
        <v>202</v>
      </c>
      <c r="B466" s="34" t="s">
        <v>224</v>
      </c>
      <c r="C466" s="33" t="s">
        <v>32</v>
      </c>
      <c r="D466" s="33" t="s">
        <v>223</v>
      </c>
      <c r="E466" s="169" t="s">
        <v>199</v>
      </c>
      <c r="F466" s="169"/>
      <c r="G466" s="32" t="s">
        <v>140</v>
      </c>
      <c r="H466" s="31">
        <v>1</v>
      </c>
      <c r="I466" s="31">
        <v>0</v>
      </c>
      <c r="J466" s="30">
        <v>56.05</v>
      </c>
      <c r="K466" s="30">
        <v>56.05</v>
      </c>
    </row>
    <row r="467" spans="1:11" ht="25.5" x14ac:dyDescent="0.2">
      <c r="A467" s="29"/>
      <c r="B467" s="29"/>
      <c r="C467" s="29"/>
      <c r="D467" s="29"/>
      <c r="E467" s="29"/>
      <c r="F467" s="29" t="s">
        <v>197</v>
      </c>
      <c r="G467" s="28">
        <v>4.2699999999999996</v>
      </c>
      <c r="H467" s="29" t="s">
        <v>196</v>
      </c>
      <c r="I467" s="28">
        <v>0</v>
      </c>
      <c r="J467" s="29" t="s">
        <v>195</v>
      </c>
      <c r="K467" s="28">
        <v>4.2699999999999996</v>
      </c>
    </row>
    <row r="468" spans="1:11" ht="25.5" x14ac:dyDescent="0.2">
      <c r="A468" s="29"/>
      <c r="B468" s="29"/>
      <c r="C468" s="29"/>
      <c r="D468" s="29"/>
      <c r="E468" s="29"/>
      <c r="F468" s="29" t="s">
        <v>194</v>
      </c>
      <c r="G468" s="28">
        <v>16.190000000000001</v>
      </c>
      <c r="H468" s="170"/>
      <c r="I468" s="170" t="s">
        <v>193</v>
      </c>
      <c r="J468" s="29"/>
      <c r="K468" s="28">
        <v>80.97</v>
      </c>
    </row>
    <row r="469" spans="1:11" ht="50.1" customHeight="1" thickBot="1" x14ac:dyDescent="0.25">
      <c r="A469" s="22"/>
      <c r="B469" s="22"/>
      <c r="C469" s="22"/>
      <c r="D469" s="22"/>
      <c r="E469" s="22"/>
      <c r="F469" s="22"/>
      <c r="G469" s="22"/>
      <c r="H469" s="22" t="s">
        <v>192</v>
      </c>
      <c r="I469" s="27" t="s">
        <v>222</v>
      </c>
      <c r="J469" s="22" t="s">
        <v>190</v>
      </c>
      <c r="K469" s="23">
        <v>80.97</v>
      </c>
    </row>
    <row r="470" spans="1:11" ht="0.95" customHeight="1" thickTop="1" x14ac:dyDescent="0.2">
      <c r="A470" s="26"/>
      <c r="B470" s="26"/>
      <c r="C470" s="26"/>
      <c r="D470" s="26"/>
      <c r="E470" s="26"/>
      <c r="F470" s="26"/>
      <c r="G470" s="26"/>
      <c r="H470" s="26"/>
      <c r="I470" s="26"/>
      <c r="J470" s="26"/>
      <c r="K470" s="26"/>
    </row>
    <row r="471" spans="1:11" ht="18" customHeight="1" x14ac:dyDescent="0.2">
      <c r="A471" s="47" t="s">
        <v>178</v>
      </c>
      <c r="B471" s="45" t="s">
        <v>10</v>
      </c>
      <c r="C471" s="47" t="s">
        <v>11</v>
      </c>
      <c r="D471" s="47" t="s">
        <v>12</v>
      </c>
      <c r="E471" s="166" t="s">
        <v>211</v>
      </c>
      <c r="F471" s="166"/>
      <c r="G471" s="46" t="s">
        <v>13</v>
      </c>
      <c r="H471" s="45" t="s">
        <v>14</v>
      </c>
      <c r="I471" s="45" t="s">
        <v>210</v>
      </c>
      <c r="J471" s="45" t="s">
        <v>15</v>
      </c>
      <c r="K471" s="45" t="s">
        <v>17</v>
      </c>
    </row>
    <row r="472" spans="1:11" ht="39" customHeight="1" x14ac:dyDescent="0.2">
      <c r="A472" s="43" t="s">
        <v>209</v>
      </c>
      <c r="B472" s="44" t="s">
        <v>179</v>
      </c>
      <c r="C472" s="43" t="s">
        <v>32</v>
      </c>
      <c r="D472" s="43" t="s">
        <v>180</v>
      </c>
      <c r="E472" s="167" t="s">
        <v>221</v>
      </c>
      <c r="F472" s="167"/>
      <c r="G472" s="42" t="s">
        <v>68</v>
      </c>
      <c r="H472" s="41">
        <v>1</v>
      </c>
      <c r="I472" s="40"/>
      <c r="J472" s="40">
        <v>30.25</v>
      </c>
      <c r="K472" s="40">
        <v>30.25</v>
      </c>
    </row>
    <row r="473" spans="1:11" ht="26.1" customHeight="1" x14ac:dyDescent="0.2">
      <c r="A473" s="38" t="s">
        <v>207</v>
      </c>
      <c r="B473" s="39" t="s">
        <v>220</v>
      </c>
      <c r="C473" s="38" t="s">
        <v>32</v>
      </c>
      <c r="D473" s="38" t="s">
        <v>219</v>
      </c>
      <c r="E473" s="168" t="s">
        <v>204</v>
      </c>
      <c r="F473" s="168"/>
      <c r="G473" s="37" t="s">
        <v>203</v>
      </c>
      <c r="H473" s="36">
        <v>0.26769999999999999</v>
      </c>
      <c r="I473" s="36">
        <v>0</v>
      </c>
      <c r="J473" s="35">
        <v>29.3</v>
      </c>
      <c r="K473" s="35">
        <v>7.84</v>
      </c>
    </row>
    <row r="474" spans="1:11" ht="26.1" customHeight="1" x14ac:dyDescent="0.2">
      <c r="A474" s="38" t="s">
        <v>207</v>
      </c>
      <c r="B474" s="39" t="s">
        <v>218</v>
      </c>
      <c r="C474" s="38" t="s">
        <v>32</v>
      </c>
      <c r="D474" s="38" t="s">
        <v>217</v>
      </c>
      <c r="E474" s="168" t="s">
        <v>204</v>
      </c>
      <c r="F474" s="168"/>
      <c r="G474" s="37" t="s">
        <v>203</v>
      </c>
      <c r="H474" s="36">
        <v>0.26769999999999999</v>
      </c>
      <c r="I474" s="36">
        <v>0</v>
      </c>
      <c r="J474" s="35">
        <v>24.07</v>
      </c>
      <c r="K474" s="35">
        <v>6.44</v>
      </c>
    </row>
    <row r="475" spans="1:11" ht="24" customHeight="1" x14ac:dyDescent="0.2">
      <c r="A475" s="33" t="s">
        <v>202</v>
      </c>
      <c r="B475" s="34" t="s">
        <v>216</v>
      </c>
      <c r="C475" s="33" t="s">
        <v>32</v>
      </c>
      <c r="D475" s="33" t="s">
        <v>215</v>
      </c>
      <c r="E475" s="169" t="s">
        <v>199</v>
      </c>
      <c r="F475" s="169"/>
      <c r="G475" s="32" t="s">
        <v>140</v>
      </c>
      <c r="H475" s="31">
        <v>3.1199999999999999E-2</v>
      </c>
      <c r="I475" s="31">
        <v>0</v>
      </c>
      <c r="J475" s="30">
        <v>2.4300000000000002</v>
      </c>
      <c r="K475" s="30">
        <v>7.0000000000000007E-2</v>
      </c>
    </row>
    <row r="476" spans="1:11" ht="26.1" customHeight="1" x14ac:dyDescent="0.2">
      <c r="A476" s="33" t="s">
        <v>202</v>
      </c>
      <c r="B476" s="34" t="s">
        <v>214</v>
      </c>
      <c r="C476" s="33" t="s">
        <v>32</v>
      </c>
      <c r="D476" s="33" t="s">
        <v>213</v>
      </c>
      <c r="E476" s="169" t="s">
        <v>199</v>
      </c>
      <c r="F476" s="169"/>
      <c r="G476" s="32" t="s">
        <v>68</v>
      </c>
      <c r="H476" s="31">
        <v>1.0492999999999999</v>
      </c>
      <c r="I476" s="31">
        <v>0</v>
      </c>
      <c r="J476" s="30">
        <v>15.16</v>
      </c>
      <c r="K476" s="30">
        <v>15.9</v>
      </c>
    </row>
    <row r="477" spans="1:11" ht="25.5" x14ac:dyDescent="0.2">
      <c r="A477" s="29"/>
      <c r="B477" s="29"/>
      <c r="C477" s="29"/>
      <c r="D477" s="29"/>
      <c r="E477" s="29"/>
      <c r="F477" s="29" t="s">
        <v>197</v>
      </c>
      <c r="G477" s="28">
        <v>10.119999999999999</v>
      </c>
      <c r="H477" s="29" t="s">
        <v>196</v>
      </c>
      <c r="I477" s="28">
        <v>0</v>
      </c>
      <c r="J477" s="29" t="s">
        <v>195</v>
      </c>
      <c r="K477" s="28">
        <v>10.119999999999999</v>
      </c>
    </row>
    <row r="478" spans="1:11" ht="25.5" x14ac:dyDescent="0.2">
      <c r="A478" s="29"/>
      <c r="B478" s="29"/>
      <c r="C478" s="29"/>
      <c r="D478" s="29"/>
      <c r="E478" s="29"/>
      <c r="F478" s="29" t="s">
        <v>194</v>
      </c>
      <c r="G478" s="28">
        <v>7.56</v>
      </c>
      <c r="H478" s="170"/>
      <c r="I478" s="170" t="s">
        <v>193</v>
      </c>
      <c r="J478" s="29"/>
      <c r="K478" s="28">
        <v>37.81</v>
      </c>
    </row>
    <row r="479" spans="1:11" ht="50.1" customHeight="1" thickBot="1" x14ac:dyDescent="0.25">
      <c r="A479" s="22"/>
      <c r="B479" s="22"/>
      <c r="C479" s="22"/>
      <c r="D479" s="22"/>
      <c r="E479" s="22"/>
      <c r="F479" s="22"/>
      <c r="G479" s="22"/>
      <c r="H479" s="22" t="s">
        <v>192</v>
      </c>
      <c r="I479" s="27" t="s">
        <v>212</v>
      </c>
      <c r="J479" s="22" t="s">
        <v>190</v>
      </c>
      <c r="K479" s="23">
        <v>378.1</v>
      </c>
    </row>
    <row r="480" spans="1:11" ht="0.95" customHeight="1" thickTop="1" x14ac:dyDescent="0.2">
      <c r="A480" s="26"/>
      <c r="B480" s="26"/>
      <c r="C480" s="26"/>
      <c r="D480" s="26"/>
      <c r="E480" s="26"/>
      <c r="F480" s="26"/>
      <c r="G480" s="26"/>
      <c r="H480" s="26"/>
      <c r="I480" s="26"/>
      <c r="J480" s="26"/>
      <c r="K480" s="26"/>
    </row>
    <row r="481" spans="1:11" ht="24" customHeight="1" x14ac:dyDescent="0.2">
      <c r="A481" s="49" t="s">
        <v>181</v>
      </c>
      <c r="B481" s="49"/>
      <c r="C481" s="49"/>
      <c r="D481" s="49" t="s">
        <v>182</v>
      </c>
      <c r="E481" s="49"/>
      <c r="F481" s="165"/>
      <c r="G481" s="165"/>
      <c r="H481" s="49"/>
      <c r="I481" s="50"/>
      <c r="J481" s="49"/>
      <c r="K481" s="48">
        <v>7237.78</v>
      </c>
    </row>
    <row r="482" spans="1:11" ht="18" customHeight="1" x14ac:dyDescent="0.2">
      <c r="A482" s="47" t="s">
        <v>183</v>
      </c>
      <c r="B482" s="45" t="s">
        <v>10</v>
      </c>
      <c r="C482" s="47" t="s">
        <v>11</v>
      </c>
      <c r="D482" s="47" t="s">
        <v>12</v>
      </c>
      <c r="E482" s="166" t="s">
        <v>211</v>
      </c>
      <c r="F482" s="166"/>
      <c r="G482" s="46" t="s">
        <v>13</v>
      </c>
      <c r="H482" s="45" t="s">
        <v>14</v>
      </c>
      <c r="I482" s="45" t="s">
        <v>210</v>
      </c>
      <c r="J482" s="45" t="s">
        <v>15</v>
      </c>
      <c r="K482" s="45" t="s">
        <v>17</v>
      </c>
    </row>
    <row r="483" spans="1:11" ht="24" customHeight="1" x14ac:dyDescent="0.2">
      <c r="A483" s="43" t="s">
        <v>209</v>
      </c>
      <c r="B483" s="44" t="s">
        <v>184</v>
      </c>
      <c r="C483" s="43" t="s">
        <v>32</v>
      </c>
      <c r="D483" s="43" t="s">
        <v>185</v>
      </c>
      <c r="E483" s="167" t="s">
        <v>208</v>
      </c>
      <c r="F483" s="167"/>
      <c r="G483" s="42" t="s">
        <v>72</v>
      </c>
      <c r="H483" s="41">
        <v>1</v>
      </c>
      <c r="I483" s="40"/>
      <c r="J483" s="40">
        <v>4.17</v>
      </c>
      <c r="K483" s="40">
        <v>4.17</v>
      </c>
    </row>
    <row r="484" spans="1:11" ht="24" customHeight="1" x14ac:dyDescent="0.2">
      <c r="A484" s="38" t="s">
        <v>207</v>
      </c>
      <c r="B484" s="39" t="s">
        <v>206</v>
      </c>
      <c r="C484" s="38" t="s">
        <v>32</v>
      </c>
      <c r="D484" s="38" t="s">
        <v>205</v>
      </c>
      <c r="E484" s="168" t="s">
        <v>204</v>
      </c>
      <c r="F484" s="168"/>
      <c r="G484" s="37" t="s">
        <v>203</v>
      </c>
      <c r="H484" s="36">
        <v>0.14000000000000001</v>
      </c>
      <c r="I484" s="36">
        <v>0</v>
      </c>
      <c r="J484" s="35">
        <v>23.84</v>
      </c>
      <c r="K484" s="35">
        <v>3.33</v>
      </c>
    </row>
    <row r="485" spans="1:11" ht="26.1" customHeight="1" x14ac:dyDescent="0.2">
      <c r="A485" s="33" t="s">
        <v>202</v>
      </c>
      <c r="B485" s="34" t="s">
        <v>201</v>
      </c>
      <c r="C485" s="33" t="s">
        <v>32</v>
      </c>
      <c r="D485" s="33" t="s">
        <v>200</v>
      </c>
      <c r="E485" s="169" t="s">
        <v>199</v>
      </c>
      <c r="F485" s="169"/>
      <c r="G485" s="32" t="s">
        <v>198</v>
      </c>
      <c r="H485" s="31">
        <v>0.05</v>
      </c>
      <c r="I485" s="31">
        <v>0</v>
      </c>
      <c r="J485" s="30">
        <v>16.86</v>
      </c>
      <c r="K485" s="30">
        <v>0.84</v>
      </c>
    </row>
    <row r="486" spans="1:11" ht="25.5" x14ac:dyDescent="0.2">
      <c r="A486" s="29"/>
      <c r="B486" s="29"/>
      <c r="C486" s="29"/>
      <c r="D486" s="29"/>
      <c r="E486" s="29"/>
      <c r="F486" s="29" t="s">
        <v>197</v>
      </c>
      <c r="G486" s="28">
        <v>2.17</v>
      </c>
      <c r="H486" s="29" t="s">
        <v>196</v>
      </c>
      <c r="I486" s="28">
        <v>0</v>
      </c>
      <c r="J486" s="29" t="s">
        <v>195</v>
      </c>
      <c r="K486" s="28">
        <v>2.17</v>
      </c>
    </row>
    <row r="487" spans="1:11" ht="25.5" x14ac:dyDescent="0.2">
      <c r="A487" s="29"/>
      <c r="B487" s="29"/>
      <c r="C487" s="29"/>
      <c r="D487" s="29"/>
      <c r="E487" s="29"/>
      <c r="F487" s="29" t="s">
        <v>194</v>
      </c>
      <c r="G487" s="28">
        <v>1.04</v>
      </c>
      <c r="H487" s="170"/>
      <c r="I487" s="170" t="s">
        <v>193</v>
      </c>
      <c r="J487" s="29"/>
      <c r="K487" s="28">
        <v>5.21</v>
      </c>
    </row>
    <row r="488" spans="1:11" ht="50.1" customHeight="1" thickBot="1" x14ac:dyDescent="0.25">
      <c r="A488" s="22"/>
      <c r="B488" s="22"/>
      <c r="C488" s="22"/>
      <c r="D488" s="22"/>
      <c r="E488" s="22"/>
      <c r="F488" s="22"/>
      <c r="G488" s="22"/>
      <c r="H488" s="22" t="s">
        <v>192</v>
      </c>
      <c r="I488" s="27" t="s">
        <v>191</v>
      </c>
      <c r="J488" s="22" t="s">
        <v>190</v>
      </c>
      <c r="K488" s="23">
        <v>7237.78</v>
      </c>
    </row>
    <row r="489" spans="1:11" ht="0.95" customHeight="1" thickTop="1" x14ac:dyDescent="0.2">
      <c r="A489" s="26"/>
      <c r="B489" s="26"/>
      <c r="C489" s="26"/>
      <c r="D489" s="26"/>
      <c r="E489" s="26"/>
      <c r="F489" s="26"/>
      <c r="G489" s="26"/>
      <c r="H489" s="26"/>
      <c r="I489" s="26"/>
      <c r="J489" s="26"/>
      <c r="K489" s="26"/>
    </row>
    <row r="490" spans="1:11" x14ac:dyDescent="0.2">
      <c r="A490" s="20"/>
      <c r="B490" s="20"/>
      <c r="C490" s="20"/>
      <c r="D490" s="20"/>
      <c r="E490" s="20"/>
      <c r="F490" s="20"/>
      <c r="G490" s="20"/>
      <c r="H490" s="20"/>
      <c r="I490" s="20"/>
      <c r="J490" s="20"/>
    </row>
    <row r="491" spans="1:11" x14ac:dyDescent="0.2">
      <c r="A491" s="171"/>
      <c r="B491" s="171"/>
      <c r="C491" s="171"/>
      <c r="D491" s="25"/>
      <c r="E491" s="22"/>
      <c r="F491" s="172" t="s">
        <v>186</v>
      </c>
      <c r="G491" s="171"/>
      <c r="H491" s="173">
        <v>243444.51</v>
      </c>
      <c r="I491" s="171"/>
      <c r="J491" s="171"/>
    </row>
    <row r="492" spans="1:11" x14ac:dyDescent="0.2">
      <c r="A492" s="171"/>
      <c r="B492" s="171"/>
      <c r="C492" s="171"/>
      <c r="D492" s="25"/>
      <c r="E492" s="22"/>
      <c r="F492" s="172" t="s">
        <v>187</v>
      </c>
      <c r="G492" s="171"/>
      <c r="H492" s="173">
        <v>60834.09</v>
      </c>
      <c r="I492" s="171"/>
      <c r="J492" s="171"/>
    </row>
    <row r="493" spans="1:11" x14ac:dyDescent="0.2">
      <c r="A493" s="171"/>
      <c r="B493" s="171"/>
      <c r="C493" s="171"/>
      <c r="D493" s="25"/>
      <c r="E493" s="22"/>
      <c r="F493" s="172" t="s">
        <v>188</v>
      </c>
      <c r="G493" s="171"/>
      <c r="H493" s="173">
        <v>304278.59999999998</v>
      </c>
      <c r="I493" s="171"/>
      <c r="J493" s="171"/>
    </row>
    <row r="494" spans="1:11" ht="60" customHeight="1" x14ac:dyDescent="0.2">
      <c r="A494" s="21"/>
      <c r="B494" s="21"/>
      <c r="C494" s="21"/>
      <c r="D494" s="21"/>
      <c r="E494" s="21"/>
      <c r="F494" s="21"/>
      <c r="G494" s="21"/>
      <c r="H494" s="21"/>
      <c r="I494" s="21"/>
      <c r="J494" s="21"/>
    </row>
    <row r="495" spans="1:11" ht="69.95" customHeight="1" x14ac:dyDescent="0.2">
      <c r="A495" s="164" t="s">
        <v>189</v>
      </c>
      <c r="B495" s="162"/>
      <c r="C495" s="162"/>
      <c r="D495" s="162"/>
      <c r="E495" s="162"/>
      <c r="F495" s="162"/>
      <c r="G495" s="162"/>
      <c r="H495" s="162"/>
      <c r="I495" s="162"/>
      <c r="J495" s="162"/>
    </row>
  </sheetData>
  <mergeCells count="386">
    <mergeCell ref="E1:F1"/>
    <mergeCell ref="G1:H1"/>
    <mergeCell ref="I1:J1"/>
    <mergeCell ref="E2:F2"/>
    <mergeCell ref="G2:H2"/>
    <mergeCell ref="I2:J2"/>
    <mergeCell ref="A3:J3"/>
    <mergeCell ref="F4:G4"/>
    <mergeCell ref="F5:G5"/>
    <mergeCell ref="E6:F6"/>
    <mergeCell ref="E7:F7"/>
    <mergeCell ref="E8:F8"/>
    <mergeCell ref="E9:F9"/>
    <mergeCell ref="A10:J10"/>
    <mergeCell ref="E11:F11"/>
    <mergeCell ref="E12:F12"/>
    <mergeCell ref="H14:I14"/>
    <mergeCell ref="E17:F17"/>
    <mergeCell ref="E18:F18"/>
    <mergeCell ref="E19:F19"/>
    <mergeCell ref="E20:F20"/>
    <mergeCell ref="E21:F21"/>
    <mergeCell ref="E22:F22"/>
    <mergeCell ref="H24:I24"/>
    <mergeCell ref="E27:F27"/>
    <mergeCell ref="E28:F28"/>
    <mergeCell ref="A29:E29"/>
    <mergeCell ref="F29:I29"/>
    <mergeCell ref="A30:E30"/>
    <mergeCell ref="F30:I30"/>
    <mergeCell ref="A31:E31"/>
    <mergeCell ref="F31:I31"/>
    <mergeCell ref="G33:I33"/>
    <mergeCell ref="G34:I34"/>
    <mergeCell ref="G35:I35"/>
    <mergeCell ref="A36:E36"/>
    <mergeCell ref="F36:I36"/>
    <mergeCell ref="G38:I38"/>
    <mergeCell ref="G39:I39"/>
    <mergeCell ref="A40:E40"/>
    <mergeCell ref="F40:I40"/>
    <mergeCell ref="H42:I42"/>
    <mergeCell ref="E45:F45"/>
    <mergeCell ref="E46:F46"/>
    <mergeCell ref="E47:F47"/>
    <mergeCell ref="H49:I49"/>
    <mergeCell ref="E52:F52"/>
    <mergeCell ref="E53:F53"/>
    <mergeCell ref="E54:F54"/>
    <mergeCell ref="E55:F55"/>
    <mergeCell ref="E56:F56"/>
    <mergeCell ref="E57:F57"/>
    <mergeCell ref="H59:I59"/>
    <mergeCell ref="E62:F62"/>
    <mergeCell ref="E63:F63"/>
    <mergeCell ref="E64:F64"/>
    <mergeCell ref="E65:F65"/>
    <mergeCell ref="E66:F66"/>
    <mergeCell ref="E67:F67"/>
    <mergeCell ref="H97:I97"/>
    <mergeCell ref="E100:F100"/>
    <mergeCell ref="H69:I69"/>
    <mergeCell ref="F72:G72"/>
    <mergeCell ref="E73:F73"/>
    <mergeCell ref="E74:F74"/>
    <mergeCell ref="E75:F75"/>
    <mergeCell ref="H77:I77"/>
    <mergeCell ref="F80:G80"/>
    <mergeCell ref="E81:F81"/>
    <mergeCell ref="E82:F82"/>
    <mergeCell ref="E83:F83"/>
    <mergeCell ref="H85:I85"/>
    <mergeCell ref="E115:F115"/>
    <mergeCell ref="F88:G88"/>
    <mergeCell ref="E89:F89"/>
    <mergeCell ref="E90:F90"/>
    <mergeCell ref="E116:F116"/>
    <mergeCell ref="E117:F117"/>
    <mergeCell ref="E91:F91"/>
    <mergeCell ref="E92:F92"/>
    <mergeCell ref="E93:F93"/>
    <mergeCell ref="E94:F94"/>
    <mergeCell ref="E95:F95"/>
    <mergeCell ref="H104:I104"/>
    <mergeCell ref="E107:F107"/>
    <mergeCell ref="E108:F108"/>
    <mergeCell ref="E109:F109"/>
    <mergeCell ref="E110:F110"/>
    <mergeCell ref="H112:I112"/>
    <mergeCell ref="E101:F101"/>
    <mergeCell ref="E102:F102"/>
    <mergeCell ref="E118:F118"/>
    <mergeCell ref="E119:F119"/>
    <mergeCell ref="E120:F120"/>
    <mergeCell ref="H122:I122"/>
    <mergeCell ref="E125:F125"/>
    <mergeCell ref="E126:F126"/>
    <mergeCell ref="E127:F127"/>
    <mergeCell ref="E128:F128"/>
    <mergeCell ref="E129:F129"/>
    <mergeCell ref="H131:I131"/>
    <mergeCell ref="F134:G134"/>
    <mergeCell ref="F135:G135"/>
    <mergeCell ref="E136:F136"/>
    <mergeCell ref="E137:F137"/>
    <mergeCell ref="E138:F138"/>
    <mergeCell ref="H140:I140"/>
    <mergeCell ref="E143:F143"/>
    <mergeCell ref="E144:F144"/>
    <mergeCell ref="E145:F145"/>
    <mergeCell ref="E146:F146"/>
    <mergeCell ref="E147:F147"/>
    <mergeCell ref="E148:F148"/>
    <mergeCell ref="E149:F149"/>
    <mergeCell ref="H151:I151"/>
    <mergeCell ref="E154:F154"/>
    <mergeCell ref="E155:F155"/>
    <mergeCell ref="E156:F156"/>
    <mergeCell ref="E157:F157"/>
    <mergeCell ref="E158:F158"/>
    <mergeCell ref="E159:F159"/>
    <mergeCell ref="E160:F160"/>
    <mergeCell ref="E161:F161"/>
    <mergeCell ref="E162:F162"/>
    <mergeCell ref="H164:I164"/>
    <mergeCell ref="F167:G167"/>
    <mergeCell ref="E168:F168"/>
    <mergeCell ref="E169:F169"/>
    <mergeCell ref="E170:F170"/>
    <mergeCell ref="E171:F171"/>
    <mergeCell ref="E172:F172"/>
    <mergeCell ref="E173:F173"/>
    <mergeCell ref="E174:F174"/>
    <mergeCell ref="E175:F175"/>
    <mergeCell ref="H177:I177"/>
    <mergeCell ref="E180:F180"/>
    <mergeCell ref="E181:F181"/>
    <mergeCell ref="E182:F182"/>
    <mergeCell ref="E183:F183"/>
    <mergeCell ref="E184:F184"/>
    <mergeCell ref="H210:I210"/>
    <mergeCell ref="H186:I186"/>
    <mergeCell ref="E189:F189"/>
    <mergeCell ref="E190:F190"/>
    <mergeCell ref="E191:F191"/>
    <mergeCell ref="E192:F192"/>
    <mergeCell ref="E215:F215"/>
    <mergeCell ref="E216:F216"/>
    <mergeCell ref="E193:F193"/>
    <mergeCell ref="E194:F194"/>
    <mergeCell ref="H196:I196"/>
    <mergeCell ref="E199:F199"/>
    <mergeCell ref="E200:F200"/>
    <mergeCell ref="E201:F201"/>
    <mergeCell ref="E202:F202"/>
    <mergeCell ref="E203:F203"/>
    <mergeCell ref="E204:F204"/>
    <mergeCell ref="E227:F227"/>
    <mergeCell ref="E228:F228"/>
    <mergeCell ref="E205:F205"/>
    <mergeCell ref="E206:F206"/>
    <mergeCell ref="E207:F207"/>
    <mergeCell ref="E208:F208"/>
    <mergeCell ref="E235:F235"/>
    <mergeCell ref="E236:F236"/>
    <mergeCell ref="A237:J237"/>
    <mergeCell ref="E217:F217"/>
    <mergeCell ref="E218:F218"/>
    <mergeCell ref="E219:F219"/>
    <mergeCell ref="E220:F220"/>
    <mergeCell ref="E221:F221"/>
    <mergeCell ref="H223:I223"/>
    <mergeCell ref="F226:G226"/>
    <mergeCell ref="E229:F229"/>
    <mergeCell ref="E230:F230"/>
    <mergeCell ref="E231:F231"/>
    <mergeCell ref="E232:F232"/>
    <mergeCell ref="E233:F233"/>
    <mergeCell ref="E234:F234"/>
    <mergeCell ref="E213:F213"/>
    <mergeCell ref="E214:F214"/>
    <mergeCell ref="E238:F238"/>
    <mergeCell ref="E239:F239"/>
    <mergeCell ref="E240:F240"/>
    <mergeCell ref="E241:F241"/>
    <mergeCell ref="E242:F242"/>
    <mergeCell ref="E243:F243"/>
    <mergeCell ref="E244:F244"/>
    <mergeCell ref="E245:F245"/>
    <mergeCell ref="E246:F246"/>
    <mergeCell ref="E247:F247"/>
    <mergeCell ref="E248:F248"/>
    <mergeCell ref="E249:F249"/>
    <mergeCell ref="E250:F250"/>
    <mergeCell ref="E251:F251"/>
    <mergeCell ref="E252:F252"/>
    <mergeCell ref="E253:F253"/>
    <mergeCell ref="E254:F254"/>
    <mergeCell ref="E255:F255"/>
    <mergeCell ref="E271:F271"/>
    <mergeCell ref="E272:F272"/>
    <mergeCell ref="H274:I274"/>
    <mergeCell ref="E256:F256"/>
    <mergeCell ref="E257:F257"/>
    <mergeCell ref="E258:F258"/>
    <mergeCell ref="E259:F259"/>
    <mergeCell ref="E260:F260"/>
    <mergeCell ref="E261:F261"/>
    <mergeCell ref="E262:F262"/>
    <mergeCell ref="E265:F265"/>
    <mergeCell ref="E266:F266"/>
    <mergeCell ref="E267:F267"/>
    <mergeCell ref="E268:F268"/>
    <mergeCell ref="E269:F269"/>
    <mergeCell ref="E270:F270"/>
    <mergeCell ref="E263:F263"/>
    <mergeCell ref="E264:F264"/>
    <mergeCell ref="F277:G277"/>
    <mergeCell ref="E278:F278"/>
    <mergeCell ref="E279:F279"/>
    <mergeCell ref="E280:F280"/>
    <mergeCell ref="E281:F281"/>
    <mergeCell ref="E282:F282"/>
    <mergeCell ref="E283:F283"/>
    <mergeCell ref="E284:F284"/>
    <mergeCell ref="E285:F285"/>
    <mergeCell ref="H287:I287"/>
    <mergeCell ref="E290:F290"/>
    <mergeCell ref="E291:F291"/>
    <mergeCell ref="E292:F292"/>
    <mergeCell ref="E293:F293"/>
    <mergeCell ref="E294:F294"/>
    <mergeCell ref="E295:F295"/>
    <mergeCell ref="E296:F296"/>
    <mergeCell ref="H298:I298"/>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4:F314"/>
    <mergeCell ref="E315:F315"/>
    <mergeCell ref="E316:F316"/>
    <mergeCell ref="E317:F317"/>
    <mergeCell ref="H319:I319"/>
    <mergeCell ref="E322:F322"/>
    <mergeCell ref="E323:F323"/>
    <mergeCell ref="E324:F324"/>
    <mergeCell ref="E325:F325"/>
    <mergeCell ref="E326:F326"/>
    <mergeCell ref="H353:I353"/>
    <mergeCell ref="E356:F356"/>
    <mergeCell ref="H328:I328"/>
    <mergeCell ref="E331:F331"/>
    <mergeCell ref="E332:F332"/>
    <mergeCell ref="E333:F333"/>
    <mergeCell ref="E334:F334"/>
    <mergeCell ref="E335:F335"/>
    <mergeCell ref="H337:I337"/>
    <mergeCell ref="F340:G340"/>
    <mergeCell ref="E341:F341"/>
    <mergeCell ref="E342:F342"/>
    <mergeCell ref="E343:F343"/>
    <mergeCell ref="E369:F369"/>
    <mergeCell ref="E346:F346"/>
    <mergeCell ref="E347:F347"/>
    <mergeCell ref="E348:F348"/>
    <mergeCell ref="E349:F349"/>
    <mergeCell ref="E350:F350"/>
    <mergeCell ref="E351:F351"/>
    <mergeCell ref="E344:F344"/>
    <mergeCell ref="E345:F345"/>
    <mergeCell ref="E358:F358"/>
    <mergeCell ref="E359:F359"/>
    <mergeCell ref="E360:F360"/>
    <mergeCell ref="E361:F361"/>
    <mergeCell ref="E362:F362"/>
    <mergeCell ref="H364:I364"/>
    <mergeCell ref="E367:F367"/>
    <mergeCell ref="E368:F368"/>
    <mergeCell ref="E357:F357"/>
    <mergeCell ref="H371:I371"/>
    <mergeCell ref="E374:F374"/>
    <mergeCell ref="E375:F375"/>
    <mergeCell ref="E376:F376"/>
    <mergeCell ref="E377:F377"/>
    <mergeCell ref="E378:F378"/>
    <mergeCell ref="E379:F379"/>
    <mergeCell ref="H381:I381"/>
    <mergeCell ref="E384:F384"/>
    <mergeCell ref="E385:F385"/>
    <mergeCell ref="E386:F386"/>
    <mergeCell ref="E387:F387"/>
    <mergeCell ref="E388:F388"/>
    <mergeCell ref="E389:F389"/>
    <mergeCell ref="E390:F390"/>
    <mergeCell ref="E391:F391"/>
    <mergeCell ref="E392:F392"/>
    <mergeCell ref="E393:F393"/>
    <mergeCell ref="E394:F394"/>
    <mergeCell ref="E395:F395"/>
    <mergeCell ref="E396:F396"/>
    <mergeCell ref="E397:F397"/>
    <mergeCell ref="E398:F398"/>
    <mergeCell ref="E399:F399"/>
    <mergeCell ref="E400:F400"/>
    <mergeCell ref="H402:I402"/>
    <mergeCell ref="E405:F405"/>
    <mergeCell ref="E406:F406"/>
    <mergeCell ref="E407:F407"/>
    <mergeCell ref="E408:F408"/>
    <mergeCell ref="E409:F409"/>
    <mergeCell ref="E418:F418"/>
    <mergeCell ref="E419:F419"/>
    <mergeCell ref="H411:I411"/>
    <mergeCell ref="F414:G414"/>
    <mergeCell ref="E415:F415"/>
    <mergeCell ref="E416:F416"/>
    <mergeCell ref="E417:F417"/>
    <mergeCell ref="E453:F453"/>
    <mergeCell ref="H431:I431"/>
    <mergeCell ref="E434:F434"/>
    <mergeCell ref="E435:F435"/>
    <mergeCell ref="E436:F436"/>
    <mergeCell ref="E437:F437"/>
    <mergeCell ref="E438:F438"/>
    <mergeCell ref="E439:F439"/>
    <mergeCell ref="E440:F440"/>
    <mergeCell ref="E441:F441"/>
    <mergeCell ref="E442:F442"/>
    <mergeCell ref="E443:F443"/>
    <mergeCell ref="E444:F444"/>
    <mergeCell ref="H446:I446"/>
    <mergeCell ref="E449:F449"/>
    <mergeCell ref="E450:F450"/>
    <mergeCell ref="E451:F451"/>
    <mergeCell ref="E452:F452"/>
    <mergeCell ref="H421:I421"/>
    <mergeCell ref="E424:F424"/>
    <mergeCell ref="E425:F425"/>
    <mergeCell ref="E426:F426"/>
    <mergeCell ref="E427:F427"/>
    <mergeCell ref="E428:F428"/>
    <mergeCell ref="E429:F429"/>
    <mergeCell ref="E475:F475"/>
    <mergeCell ref="E476:F476"/>
    <mergeCell ref="H478:I478"/>
    <mergeCell ref="E454:F454"/>
    <mergeCell ref="H456:I456"/>
    <mergeCell ref="E459:F459"/>
    <mergeCell ref="E460:F460"/>
    <mergeCell ref="E461:F461"/>
    <mergeCell ref="E462:F462"/>
    <mergeCell ref="E463:F463"/>
    <mergeCell ref="E466:F466"/>
    <mergeCell ref="H468:I468"/>
    <mergeCell ref="E471:F471"/>
    <mergeCell ref="E472:F472"/>
    <mergeCell ref="E473:F473"/>
    <mergeCell ref="E474:F474"/>
    <mergeCell ref="E464:F464"/>
    <mergeCell ref="E465:F465"/>
    <mergeCell ref="A495:J495"/>
    <mergeCell ref="F481:G481"/>
    <mergeCell ref="E482:F482"/>
    <mergeCell ref="E483:F483"/>
    <mergeCell ref="E484:F484"/>
    <mergeCell ref="E485:F485"/>
    <mergeCell ref="H487:I487"/>
    <mergeCell ref="A491:C491"/>
    <mergeCell ref="F491:G491"/>
    <mergeCell ref="H491:J491"/>
    <mergeCell ref="A492:C492"/>
    <mergeCell ref="F492:G492"/>
    <mergeCell ref="H492:J492"/>
    <mergeCell ref="A493:C493"/>
    <mergeCell ref="F493:G493"/>
    <mergeCell ref="H493:J493"/>
  </mergeCells>
  <pageMargins left="0.5" right="0.5" top="1" bottom="1" header="0.5" footer="0.5"/>
  <pageSetup paperSize="9" fitToHeight="0" orientation="landscape"/>
  <headerFooter>
    <oddHeader>&amp;L &amp;CSESI - DEPARTAMENTO REGIONAL DO MARANHÃO
CNPJ: 03.770.020/0001-30 &amp;R</oddHeader>
    <oddFooter>&amp;L &amp;C  -  -  / MA
(98)988961700 / cirolopes@fiema.org.br &amp;R</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21EC-A51B-4D90-8FA0-6163D4B57263}">
  <dimension ref="A1:G18"/>
  <sheetViews>
    <sheetView showWhiteSpace="0" workbookViewId="0">
      <selection activeCell="B2" sqref="B2"/>
    </sheetView>
  </sheetViews>
  <sheetFormatPr defaultRowHeight="14.25" x14ac:dyDescent="0.2"/>
  <cols>
    <col min="1" max="1" width="20" bestFit="1" customWidth="1"/>
    <col min="2" max="2" width="60" bestFit="1" customWidth="1"/>
    <col min="3" max="3" width="20" bestFit="1" customWidth="1"/>
    <col min="4" max="30" width="12" bestFit="1" customWidth="1"/>
  </cols>
  <sheetData>
    <row r="1" spans="1:7" ht="15" x14ac:dyDescent="0.2">
      <c r="A1" s="53"/>
      <c r="B1" s="53" t="s">
        <v>0</v>
      </c>
      <c r="C1" s="53" t="s">
        <v>1</v>
      </c>
      <c r="D1" s="178" t="s">
        <v>2</v>
      </c>
      <c r="E1" s="178"/>
      <c r="F1" s="178" t="s">
        <v>3</v>
      </c>
      <c r="G1" s="178"/>
    </row>
    <row r="2" spans="1:7" ht="95.1" customHeight="1" x14ac:dyDescent="0.2">
      <c r="A2" s="24"/>
      <c r="B2" s="24" t="s">
        <v>4</v>
      </c>
      <c r="C2" s="24" t="s">
        <v>5</v>
      </c>
      <c r="D2" s="172" t="s">
        <v>6</v>
      </c>
      <c r="E2" s="172"/>
      <c r="F2" s="172" t="s">
        <v>7</v>
      </c>
      <c r="G2" s="172"/>
    </row>
    <row r="3" spans="1:7" ht="15" x14ac:dyDescent="0.25">
      <c r="A3" s="179" t="s">
        <v>1173</v>
      </c>
      <c r="B3" s="162"/>
      <c r="C3" s="162"/>
      <c r="D3" s="162"/>
      <c r="E3" s="162"/>
      <c r="F3" s="162"/>
      <c r="G3" s="162"/>
    </row>
    <row r="4" spans="1:7" ht="15" x14ac:dyDescent="0.2">
      <c r="A4" s="47" t="s">
        <v>9</v>
      </c>
      <c r="B4" s="47" t="s">
        <v>12</v>
      </c>
      <c r="C4" s="45" t="s">
        <v>1172</v>
      </c>
      <c r="D4" s="45" t="s">
        <v>1171</v>
      </c>
      <c r="E4" s="45" t="s">
        <v>1170</v>
      </c>
      <c r="F4" s="45" t="s">
        <v>1169</v>
      </c>
    </row>
    <row r="5" spans="1:7" ht="24" customHeight="1" thickBot="1" x14ac:dyDescent="0.25">
      <c r="A5" s="49" t="s">
        <v>19</v>
      </c>
      <c r="B5" s="49" t="s">
        <v>21</v>
      </c>
      <c r="C5" s="50" t="s">
        <v>1168</v>
      </c>
      <c r="D5" s="156" t="s">
        <v>1168</v>
      </c>
      <c r="E5" s="50" t="s">
        <v>22</v>
      </c>
      <c r="F5" s="50" t="s">
        <v>22</v>
      </c>
    </row>
    <row r="6" spans="1:7" ht="24" customHeight="1" thickTop="1" thickBot="1" x14ac:dyDescent="0.25">
      <c r="A6" s="49" t="s">
        <v>57</v>
      </c>
      <c r="B6" s="49" t="s">
        <v>58</v>
      </c>
      <c r="C6" s="50" t="s">
        <v>1167</v>
      </c>
      <c r="D6" s="156" t="s">
        <v>1166</v>
      </c>
      <c r="E6" s="156" t="s">
        <v>1166</v>
      </c>
      <c r="F6" s="156" t="s">
        <v>1165</v>
      </c>
    </row>
    <row r="7" spans="1:7" ht="24" customHeight="1" thickTop="1" thickBot="1" x14ac:dyDescent="0.25">
      <c r="A7" s="49" t="s">
        <v>62</v>
      </c>
      <c r="B7" s="49" t="s">
        <v>63</v>
      </c>
      <c r="C7" s="50" t="s">
        <v>1164</v>
      </c>
      <c r="D7" s="156" t="s">
        <v>1163</v>
      </c>
      <c r="E7" s="156" t="s">
        <v>1162</v>
      </c>
      <c r="F7" s="156" t="s">
        <v>1161</v>
      </c>
    </row>
    <row r="8" spans="1:7" ht="24" customHeight="1" thickTop="1" thickBot="1" x14ac:dyDescent="0.25">
      <c r="A8" s="49" t="s">
        <v>84</v>
      </c>
      <c r="B8" s="49" t="s">
        <v>85</v>
      </c>
      <c r="C8" s="50" t="s">
        <v>1160</v>
      </c>
      <c r="D8" s="156" t="s">
        <v>1159</v>
      </c>
      <c r="E8" s="156" t="s">
        <v>1158</v>
      </c>
      <c r="F8" s="156" t="s">
        <v>1157</v>
      </c>
    </row>
    <row r="9" spans="1:7" ht="24" customHeight="1" thickTop="1" thickBot="1" x14ac:dyDescent="0.25">
      <c r="A9" s="49" t="s">
        <v>141</v>
      </c>
      <c r="B9" s="49" t="s">
        <v>142</v>
      </c>
      <c r="C9" s="50" t="s">
        <v>1156</v>
      </c>
      <c r="D9" s="156" t="s">
        <v>1155</v>
      </c>
      <c r="E9" s="156" t="s">
        <v>1154</v>
      </c>
      <c r="F9" s="156" t="s">
        <v>1153</v>
      </c>
    </row>
    <row r="10" spans="1:7" ht="24" customHeight="1" thickTop="1" thickBot="1" x14ac:dyDescent="0.25">
      <c r="A10" s="49" t="s">
        <v>160</v>
      </c>
      <c r="B10" s="49" t="s">
        <v>161</v>
      </c>
      <c r="C10" s="50" t="s">
        <v>1152</v>
      </c>
      <c r="D10" s="50" t="s">
        <v>22</v>
      </c>
      <c r="E10" s="156" t="s">
        <v>1151</v>
      </c>
      <c r="F10" s="156" t="s">
        <v>1151</v>
      </c>
    </row>
    <row r="11" spans="1:7" ht="24" customHeight="1" thickTop="1" thickBot="1" x14ac:dyDescent="0.25">
      <c r="A11" s="49" t="s">
        <v>181</v>
      </c>
      <c r="B11" s="49" t="s">
        <v>182</v>
      </c>
      <c r="C11" s="50" t="s">
        <v>1150</v>
      </c>
      <c r="D11" s="50" t="s">
        <v>22</v>
      </c>
      <c r="E11" s="50" t="s">
        <v>22</v>
      </c>
      <c r="F11" s="156" t="s">
        <v>1150</v>
      </c>
    </row>
    <row r="12" spans="1:7" ht="15" thickTop="1" x14ac:dyDescent="0.2">
      <c r="A12" s="172" t="s">
        <v>1149</v>
      </c>
      <c r="B12" s="172"/>
      <c r="C12" s="24"/>
      <c r="D12" s="22" t="s">
        <v>1142</v>
      </c>
      <c r="E12" s="22" t="s">
        <v>1148</v>
      </c>
      <c r="F12" s="22" t="s">
        <v>1147</v>
      </c>
    </row>
    <row r="13" spans="1:7" x14ac:dyDescent="0.2">
      <c r="A13" s="172" t="s">
        <v>1146</v>
      </c>
      <c r="B13" s="172"/>
      <c r="C13" s="24"/>
      <c r="D13" s="22" t="s">
        <v>1138</v>
      </c>
      <c r="E13" s="22" t="s">
        <v>1145</v>
      </c>
      <c r="F13" s="22" t="s">
        <v>1144</v>
      </c>
    </row>
    <row r="14" spans="1:7" x14ac:dyDescent="0.2">
      <c r="A14" s="172" t="s">
        <v>1143</v>
      </c>
      <c r="B14" s="172"/>
      <c r="C14" s="24"/>
      <c r="D14" s="22" t="s">
        <v>1142</v>
      </c>
      <c r="E14" s="22" t="s">
        <v>1141</v>
      </c>
      <c r="F14" s="22" t="s">
        <v>1140</v>
      </c>
    </row>
    <row r="15" spans="1:7" x14ac:dyDescent="0.2">
      <c r="A15" s="172" t="s">
        <v>1139</v>
      </c>
      <c r="B15" s="172"/>
      <c r="C15" s="24"/>
      <c r="D15" s="22" t="s">
        <v>1138</v>
      </c>
      <c r="E15" s="22" t="s">
        <v>1137</v>
      </c>
      <c r="F15" s="22" t="s">
        <v>1136</v>
      </c>
    </row>
    <row r="16" spans="1:7" x14ac:dyDescent="0.2">
      <c r="A16" s="20"/>
      <c r="B16" s="20"/>
      <c r="C16" s="20"/>
      <c r="D16" s="20"/>
      <c r="E16" s="20"/>
      <c r="F16" s="20"/>
      <c r="G16" s="20"/>
    </row>
    <row r="17" spans="1:7" ht="60" customHeight="1" x14ac:dyDescent="0.2">
      <c r="A17" s="21"/>
      <c r="B17" s="21"/>
      <c r="C17" s="21"/>
      <c r="D17" s="21"/>
      <c r="E17" s="21"/>
      <c r="F17" s="21"/>
      <c r="G17" s="21"/>
    </row>
    <row r="18" spans="1:7" ht="69.95" customHeight="1" x14ac:dyDescent="0.2">
      <c r="A18" s="164" t="s">
        <v>189</v>
      </c>
      <c r="B18" s="162"/>
      <c r="C18" s="162"/>
      <c r="D18" s="162"/>
      <c r="E18" s="162"/>
      <c r="F18" s="162"/>
      <c r="G18" s="162"/>
    </row>
  </sheetData>
  <mergeCells count="10">
    <mergeCell ref="D1:E1"/>
    <mergeCell ref="F1:G1"/>
    <mergeCell ref="D2:E2"/>
    <mergeCell ref="F2:G2"/>
    <mergeCell ref="A3:G3"/>
    <mergeCell ref="A12:B12"/>
    <mergeCell ref="A13:B13"/>
    <mergeCell ref="A14:B14"/>
    <mergeCell ref="A15:B15"/>
    <mergeCell ref="A18:G18"/>
  </mergeCells>
  <pageMargins left="0.5" right="0.5" top="1" bottom="1" header="0.5" footer="0.5"/>
  <pageSetup paperSize="8"/>
  <headerFooter>
    <oddHeader>&amp;L &amp;CSESI - DEPARTAMENTO REGIONAL DO MARANHÃO
CNPJ: 03.770.020/0001-30 &amp;R</oddHeader>
    <oddFooter>&amp;L &amp;C  -  -  / MA
(98)988961700 / cirolopes@fiema.org.br &amp;R</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7CE6-E3F6-4631-B9AC-04EB18380845}">
  <dimension ref="A1:I46"/>
  <sheetViews>
    <sheetView view="pageBreakPreview" zoomScale="80" zoomScaleNormal="100" zoomScaleSheetLayoutView="80" workbookViewId="0">
      <selection activeCell="B5" sqref="B5"/>
    </sheetView>
  </sheetViews>
  <sheetFormatPr defaultRowHeight="14.25" x14ac:dyDescent="0.2"/>
  <cols>
    <col min="2" max="2" width="68.75" customWidth="1"/>
    <col min="3" max="3" width="11.5" bestFit="1" customWidth="1"/>
    <col min="4" max="4" width="14.75" bestFit="1" customWidth="1"/>
    <col min="251" max="251" width="61" bestFit="1" customWidth="1"/>
    <col min="252" max="252" width="14.25" bestFit="1" customWidth="1"/>
    <col min="258" max="258" width="61" bestFit="1" customWidth="1"/>
    <col min="259" max="259" width="17.25" customWidth="1"/>
    <col min="260" max="260" width="16.75" customWidth="1"/>
    <col min="507" max="507" width="61" bestFit="1" customWidth="1"/>
    <col min="508" max="508" width="14.25" bestFit="1" customWidth="1"/>
    <col min="514" max="514" width="61" bestFit="1" customWidth="1"/>
    <col min="515" max="515" width="17.25" customWidth="1"/>
    <col min="516" max="516" width="16.75" customWidth="1"/>
    <col min="763" max="763" width="61" bestFit="1" customWidth="1"/>
    <col min="764" max="764" width="14.25" bestFit="1" customWidth="1"/>
    <col min="770" max="770" width="61" bestFit="1" customWidth="1"/>
    <col min="771" max="771" width="17.25" customWidth="1"/>
    <col min="772" max="772" width="16.75" customWidth="1"/>
    <col min="1019" max="1019" width="61" bestFit="1" customWidth="1"/>
    <col min="1020" max="1020" width="14.25" bestFit="1" customWidth="1"/>
    <col min="1026" max="1026" width="61" bestFit="1" customWidth="1"/>
    <col min="1027" max="1027" width="17.25" customWidth="1"/>
    <col min="1028" max="1028" width="16.75" customWidth="1"/>
    <col min="1275" max="1275" width="61" bestFit="1" customWidth="1"/>
    <col min="1276" max="1276" width="14.25" bestFit="1" customWidth="1"/>
    <col min="1282" max="1282" width="61" bestFit="1" customWidth="1"/>
    <col min="1283" max="1283" width="17.25" customWidth="1"/>
    <col min="1284" max="1284" width="16.75" customWidth="1"/>
    <col min="1531" max="1531" width="61" bestFit="1" customWidth="1"/>
    <col min="1532" max="1532" width="14.25" bestFit="1" customWidth="1"/>
    <col min="1538" max="1538" width="61" bestFit="1" customWidth="1"/>
    <col min="1539" max="1539" width="17.25" customWidth="1"/>
    <col min="1540" max="1540" width="16.75" customWidth="1"/>
    <col min="1787" max="1787" width="61" bestFit="1" customWidth="1"/>
    <col min="1788" max="1788" width="14.25" bestFit="1" customWidth="1"/>
    <col min="1794" max="1794" width="61" bestFit="1" customWidth="1"/>
    <col min="1795" max="1795" width="17.25" customWidth="1"/>
    <col min="1796" max="1796" width="16.75" customWidth="1"/>
    <col min="2043" max="2043" width="61" bestFit="1" customWidth="1"/>
    <col min="2044" max="2044" width="14.25" bestFit="1" customWidth="1"/>
    <col min="2050" max="2050" width="61" bestFit="1" customWidth="1"/>
    <col min="2051" max="2051" width="17.25" customWidth="1"/>
    <col min="2052" max="2052" width="16.75" customWidth="1"/>
    <col min="2299" max="2299" width="61" bestFit="1" customWidth="1"/>
    <col min="2300" max="2300" width="14.25" bestFit="1" customWidth="1"/>
    <col min="2306" max="2306" width="61" bestFit="1" customWidth="1"/>
    <col min="2307" max="2307" width="17.25" customWidth="1"/>
    <col min="2308" max="2308" width="16.75" customWidth="1"/>
    <col min="2555" max="2555" width="61" bestFit="1" customWidth="1"/>
    <col min="2556" max="2556" width="14.25" bestFit="1" customWidth="1"/>
    <col min="2562" max="2562" width="61" bestFit="1" customWidth="1"/>
    <col min="2563" max="2563" width="17.25" customWidth="1"/>
    <col min="2564" max="2564" width="16.75" customWidth="1"/>
    <col min="2811" max="2811" width="61" bestFit="1" customWidth="1"/>
    <col min="2812" max="2812" width="14.25" bestFit="1" customWidth="1"/>
    <col min="2818" max="2818" width="61" bestFit="1" customWidth="1"/>
    <col min="2819" max="2819" width="17.25" customWidth="1"/>
    <col min="2820" max="2820" width="16.75" customWidth="1"/>
    <col min="3067" max="3067" width="61" bestFit="1" customWidth="1"/>
    <col min="3068" max="3068" width="14.25" bestFit="1" customWidth="1"/>
    <col min="3074" max="3074" width="61" bestFit="1" customWidth="1"/>
    <col min="3075" max="3075" width="17.25" customWidth="1"/>
    <col min="3076" max="3076" width="16.75" customWidth="1"/>
    <col min="3323" max="3323" width="61" bestFit="1" customWidth="1"/>
    <col min="3324" max="3324" width="14.25" bestFit="1" customWidth="1"/>
    <col min="3330" max="3330" width="61" bestFit="1" customWidth="1"/>
    <col min="3331" max="3331" width="17.25" customWidth="1"/>
    <col min="3332" max="3332" width="16.75" customWidth="1"/>
    <col min="3579" max="3579" width="61" bestFit="1" customWidth="1"/>
    <col min="3580" max="3580" width="14.25" bestFit="1" customWidth="1"/>
    <col min="3586" max="3586" width="61" bestFit="1" customWidth="1"/>
    <col min="3587" max="3587" width="17.25" customWidth="1"/>
    <col min="3588" max="3588" width="16.75" customWidth="1"/>
    <col min="3835" max="3835" width="61" bestFit="1" customWidth="1"/>
    <col min="3836" max="3836" width="14.25" bestFit="1" customWidth="1"/>
    <col min="3842" max="3842" width="61" bestFit="1" customWidth="1"/>
    <col min="3843" max="3843" width="17.25" customWidth="1"/>
    <col min="3844" max="3844" width="16.75" customWidth="1"/>
    <col min="4091" max="4091" width="61" bestFit="1" customWidth="1"/>
    <col min="4092" max="4092" width="14.25" bestFit="1" customWidth="1"/>
    <col min="4098" max="4098" width="61" bestFit="1" customWidth="1"/>
    <col min="4099" max="4099" width="17.25" customWidth="1"/>
    <col min="4100" max="4100" width="16.75" customWidth="1"/>
    <col min="4347" max="4347" width="61" bestFit="1" customWidth="1"/>
    <col min="4348" max="4348" width="14.25" bestFit="1" customWidth="1"/>
    <col min="4354" max="4354" width="61" bestFit="1" customWidth="1"/>
    <col min="4355" max="4355" width="17.25" customWidth="1"/>
    <col min="4356" max="4356" width="16.75" customWidth="1"/>
    <col min="4603" max="4603" width="61" bestFit="1" customWidth="1"/>
    <col min="4604" max="4604" width="14.25" bestFit="1" customWidth="1"/>
    <col min="4610" max="4610" width="61" bestFit="1" customWidth="1"/>
    <col min="4611" max="4611" width="17.25" customWidth="1"/>
    <col min="4612" max="4612" width="16.75" customWidth="1"/>
    <col min="4859" max="4859" width="61" bestFit="1" customWidth="1"/>
    <col min="4860" max="4860" width="14.25" bestFit="1" customWidth="1"/>
    <col min="4866" max="4866" width="61" bestFit="1" customWidth="1"/>
    <col min="4867" max="4867" width="17.25" customWidth="1"/>
    <col min="4868" max="4868" width="16.75" customWidth="1"/>
    <col min="5115" max="5115" width="61" bestFit="1" customWidth="1"/>
    <col min="5116" max="5116" width="14.25" bestFit="1" customWidth="1"/>
    <col min="5122" max="5122" width="61" bestFit="1" customWidth="1"/>
    <col min="5123" max="5123" width="17.25" customWidth="1"/>
    <col min="5124" max="5124" width="16.75" customWidth="1"/>
    <col min="5371" max="5371" width="61" bestFit="1" customWidth="1"/>
    <col min="5372" max="5372" width="14.25" bestFit="1" customWidth="1"/>
    <col min="5378" max="5378" width="61" bestFit="1" customWidth="1"/>
    <col min="5379" max="5379" width="17.25" customWidth="1"/>
    <col min="5380" max="5380" width="16.75" customWidth="1"/>
    <col min="5627" max="5627" width="61" bestFit="1" customWidth="1"/>
    <col min="5628" max="5628" width="14.25" bestFit="1" customWidth="1"/>
    <col min="5634" max="5634" width="61" bestFit="1" customWidth="1"/>
    <col min="5635" max="5635" width="17.25" customWidth="1"/>
    <col min="5636" max="5636" width="16.75" customWidth="1"/>
    <col min="5883" max="5883" width="61" bestFit="1" customWidth="1"/>
    <col min="5884" max="5884" width="14.25" bestFit="1" customWidth="1"/>
    <col min="5890" max="5890" width="61" bestFit="1" customWidth="1"/>
    <col min="5891" max="5891" width="17.25" customWidth="1"/>
    <col min="5892" max="5892" width="16.75" customWidth="1"/>
    <col min="6139" max="6139" width="61" bestFit="1" customWidth="1"/>
    <col min="6140" max="6140" width="14.25" bestFit="1" customWidth="1"/>
    <col min="6146" max="6146" width="61" bestFit="1" customWidth="1"/>
    <col min="6147" max="6147" width="17.25" customWidth="1"/>
    <col min="6148" max="6148" width="16.75" customWidth="1"/>
    <col min="6395" max="6395" width="61" bestFit="1" customWidth="1"/>
    <col min="6396" max="6396" width="14.25" bestFit="1" customWidth="1"/>
    <col min="6402" max="6402" width="61" bestFit="1" customWidth="1"/>
    <col min="6403" max="6403" width="17.25" customWidth="1"/>
    <col min="6404" max="6404" width="16.75" customWidth="1"/>
    <col min="6651" max="6651" width="61" bestFit="1" customWidth="1"/>
    <col min="6652" max="6652" width="14.25" bestFit="1" customWidth="1"/>
    <col min="6658" max="6658" width="61" bestFit="1" customWidth="1"/>
    <col min="6659" max="6659" width="17.25" customWidth="1"/>
    <col min="6660" max="6660" width="16.75" customWidth="1"/>
    <col min="6907" max="6907" width="61" bestFit="1" customWidth="1"/>
    <col min="6908" max="6908" width="14.25" bestFit="1" customWidth="1"/>
    <col min="6914" max="6914" width="61" bestFit="1" customWidth="1"/>
    <col min="6915" max="6915" width="17.25" customWidth="1"/>
    <col min="6916" max="6916" width="16.75" customWidth="1"/>
    <col min="7163" max="7163" width="61" bestFit="1" customWidth="1"/>
    <col min="7164" max="7164" width="14.25" bestFit="1" customWidth="1"/>
    <col min="7170" max="7170" width="61" bestFit="1" customWidth="1"/>
    <col min="7171" max="7171" width="17.25" customWidth="1"/>
    <col min="7172" max="7172" width="16.75" customWidth="1"/>
    <col min="7419" max="7419" width="61" bestFit="1" customWidth="1"/>
    <col min="7420" max="7420" width="14.25" bestFit="1" customWidth="1"/>
    <col min="7426" max="7426" width="61" bestFit="1" customWidth="1"/>
    <col min="7427" max="7427" width="17.25" customWidth="1"/>
    <col min="7428" max="7428" width="16.75" customWidth="1"/>
    <col min="7675" max="7675" width="61" bestFit="1" customWidth="1"/>
    <col min="7676" max="7676" width="14.25" bestFit="1" customWidth="1"/>
    <col min="7682" max="7682" width="61" bestFit="1" customWidth="1"/>
    <col min="7683" max="7683" width="17.25" customWidth="1"/>
    <col min="7684" max="7684" width="16.75" customWidth="1"/>
    <col min="7931" max="7931" width="61" bestFit="1" customWidth="1"/>
    <col min="7932" max="7932" width="14.25" bestFit="1" customWidth="1"/>
    <col min="7938" max="7938" width="61" bestFit="1" customWidth="1"/>
    <col min="7939" max="7939" width="17.25" customWidth="1"/>
    <col min="7940" max="7940" width="16.75" customWidth="1"/>
    <col min="8187" max="8187" width="61" bestFit="1" customWidth="1"/>
    <col min="8188" max="8188" width="14.25" bestFit="1" customWidth="1"/>
    <col min="8194" max="8194" width="61" bestFit="1" customWidth="1"/>
    <col min="8195" max="8195" width="17.25" customWidth="1"/>
    <col min="8196" max="8196" width="16.75" customWidth="1"/>
    <col min="8443" max="8443" width="61" bestFit="1" customWidth="1"/>
    <col min="8444" max="8444" width="14.25" bestFit="1" customWidth="1"/>
    <col min="8450" max="8450" width="61" bestFit="1" customWidth="1"/>
    <col min="8451" max="8451" width="17.25" customWidth="1"/>
    <col min="8452" max="8452" width="16.75" customWidth="1"/>
    <col min="8699" max="8699" width="61" bestFit="1" customWidth="1"/>
    <col min="8700" max="8700" width="14.25" bestFit="1" customWidth="1"/>
    <col min="8706" max="8706" width="61" bestFit="1" customWidth="1"/>
    <col min="8707" max="8707" width="17.25" customWidth="1"/>
    <col min="8708" max="8708" width="16.75" customWidth="1"/>
    <col min="8955" max="8955" width="61" bestFit="1" customWidth="1"/>
    <col min="8956" max="8956" width="14.25" bestFit="1" customWidth="1"/>
    <col min="8962" max="8962" width="61" bestFit="1" customWidth="1"/>
    <col min="8963" max="8963" width="17.25" customWidth="1"/>
    <col min="8964" max="8964" width="16.75" customWidth="1"/>
    <col min="9211" max="9211" width="61" bestFit="1" customWidth="1"/>
    <col min="9212" max="9212" width="14.25" bestFit="1" customWidth="1"/>
    <col min="9218" max="9218" width="61" bestFit="1" customWidth="1"/>
    <col min="9219" max="9219" width="17.25" customWidth="1"/>
    <col min="9220" max="9220" width="16.75" customWidth="1"/>
    <col min="9467" max="9467" width="61" bestFit="1" customWidth="1"/>
    <col min="9468" max="9468" width="14.25" bestFit="1" customWidth="1"/>
    <col min="9474" max="9474" width="61" bestFit="1" customWidth="1"/>
    <col min="9475" max="9475" width="17.25" customWidth="1"/>
    <col min="9476" max="9476" width="16.75" customWidth="1"/>
    <col min="9723" max="9723" width="61" bestFit="1" customWidth="1"/>
    <col min="9724" max="9724" width="14.25" bestFit="1" customWidth="1"/>
    <col min="9730" max="9730" width="61" bestFit="1" customWidth="1"/>
    <col min="9731" max="9731" width="17.25" customWidth="1"/>
    <col min="9732" max="9732" width="16.75" customWidth="1"/>
    <col min="9979" max="9979" width="61" bestFit="1" customWidth="1"/>
    <col min="9980" max="9980" width="14.25" bestFit="1" customWidth="1"/>
    <col min="9986" max="9986" width="61" bestFit="1" customWidth="1"/>
    <col min="9987" max="9987" width="17.25" customWidth="1"/>
    <col min="9988" max="9988" width="16.75" customWidth="1"/>
    <col min="10235" max="10235" width="61" bestFit="1" customWidth="1"/>
    <col min="10236" max="10236" width="14.25" bestFit="1" customWidth="1"/>
    <col min="10242" max="10242" width="61" bestFit="1" customWidth="1"/>
    <col min="10243" max="10243" width="17.25" customWidth="1"/>
    <col min="10244" max="10244" width="16.75" customWidth="1"/>
    <col min="10491" max="10491" width="61" bestFit="1" customWidth="1"/>
    <col min="10492" max="10492" width="14.25" bestFit="1" customWidth="1"/>
    <col min="10498" max="10498" width="61" bestFit="1" customWidth="1"/>
    <col min="10499" max="10499" width="17.25" customWidth="1"/>
    <col min="10500" max="10500" width="16.75" customWidth="1"/>
    <col min="10747" max="10747" width="61" bestFit="1" customWidth="1"/>
    <col min="10748" max="10748" width="14.25" bestFit="1" customWidth="1"/>
    <col min="10754" max="10754" width="61" bestFit="1" customWidth="1"/>
    <col min="10755" max="10755" width="17.25" customWidth="1"/>
    <col min="10756" max="10756" width="16.75" customWidth="1"/>
    <col min="11003" max="11003" width="61" bestFit="1" customWidth="1"/>
    <col min="11004" max="11004" width="14.25" bestFit="1" customWidth="1"/>
    <col min="11010" max="11010" width="61" bestFit="1" customWidth="1"/>
    <col min="11011" max="11011" width="17.25" customWidth="1"/>
    <col min="11012" max="11012" width="16.75" customWidth="1"/>
    <col min="11259" max="11259" width="61" bestFit="1" customWidth="1"/>
    <col min="11260" max="11260" width="14.25" bestFit="1" customWidth="1"/>
    <col min="11266" max="11266" width="61" bestFit="1" customWidth="1"/>
    <col min="11267" max="11267" width="17.25" customWidth="1"/>
    <col min="11268" max="11268" width="16.75" customWidth="1"/>
    <col min="11515" max="11515" width="61" bestFit="1" customWidth="1"/>
    <col min="11516" max="11516" width="14.25" bestFit="1" customWidth="1"/>
    <col min="11522" max="11522" width="61" bestFit="1" customWidth="1"/>
    <col min="11523" max="11523" width="17.25" customWidth="1"/>
    <col min="11524" max="11524" width="16.75" customWidth="1"/>
    <col min="11771" max="11771" width="61" bestFit="1" customWidth="1"/>
    <col min="11772" max="11772" width="14.25" bestFit="1" customWidth="1"/>
    <col min="11778" max="11778" width="61" bestFit="1" customWidth="1"/>
    <col min="11779" max="11779" width="17.25" customWidth="1"/>
    <col min="11780" max="11780" width="16.75" customWidth="1"/>
    <col min="12027" max="12027" width="61" bestFit="1" customWidth="1"/>
    <col min="12028" max="12028" width="14.25" bestFit="1" customWidth="1"/>
    <col min="12034" max="12034" width="61" bestFit="1" customWidth="1"/>
    <col min="12035" max="12035" width="17.25" customWidth="1"/>
    <col min="12036" max="12036" width="16.75" customWidth="1"/>
    <col min="12283" max="12283" width="61" bestFit="1" customWidth="1"/>
    <col min="12284" max="12284" width="14.25" bestFit="1" customWidth="1"/>
    <col min="12290" max="12290" width="61" bestFit="1" customWidth="1"/>
    <col min="12291" max="12291" width="17.25" customWidth="1"/>
    <col min="12292" max="12292" width="16.75" customWidth="1"/>
    <col min="12539" max="12539" width="61" bestFit="1" customWidth="1"/>
    <col min="12540" max="12540" width="14.25" bestFit="1" customWidth="1"/>
    <col min="12546" max="12546" width="61" bestFit="1" customWidth="1"/>
    <col min="12547" max="12547" width="17.25" customWidth="1"/>
    <col min="12548" max="12548" width="16.75" customWidth="1"/>
    <col min="12795" max="12795" width="61" bestFit="1" customWidth="1"/>
    <col min="12796" max="12796" width="14.25" bestFit="1" customWidth="1"/>
    <col min="12802" max="12802" width="61" bestFit="1" customWidth="1"/>
    <col min="12803" max="12803" width="17.25" customWidth="1"/>
    <col min="12804" max="12804" width="16.75" customWidth="1"/>
    <col min="13051" max="13051" width="61" bestFit="1" customWidth="1"/>
    <col min="13052" max="13052" width="14.25" bestFit="1" customWidth="1"/>
    <col min="13058" max="13058" width="61" bestFit="1" customWidth="1"/>
    <col min="13059" max="13059" width="17.25" customWidth="1"/>
    <col min="13060" max="13060" width="16.75" customWidth="1"/>
    <col min="13307" max="13307" width="61" bestFit="1" customWidth="1"/>
    <col min="13308" max="13308" width="14.25" bestFit="1" customWidth="1"/>
    <col min="13314" max="13314" width="61" bestFit="1" customWidth="1"/>
    <col min="13315" max="13315" width="17.25" customWidth="1"/>
    <col min="13316" max="13316" width="16.75" customWidth="1"/>
    <col min="13563" max="13563" width="61" bestFit="1" customWidth="1"/>
    <col min="13564" max="13564" width="14.25" bestFit="1" customWidth="1"/>
    <col min="13570" max="13570" width="61" bestFit="1" customWidth="1"/>
    <col min="13571" max="13571" width="17.25" customWidth="1"/>
    <col min="13572" max="13572" width="16.75" customWidth="1"/>
    <col min="13819" max="13819" width="61" bestFit="1" customWidth="1"/>
    <col min="13820" max="13820" width="14.25" bestFit="1" customWidth="1"/>
    <col min="13826" max="13826" width="61" bestFit="1" customWidth="1"/>
    <col min="13827" max="13827" width="17.25" customWidth="1"/>
    <col min="13828" max="13828" width="16.75" customWidth="1"/>
    <col min="14075" max="14075" width="61" bestFit="1" customWidth="1"/>
    <col min="14076" max="14076" width="14.25" bestFit="1" customWidth="1"/>
    <col min="14082" max="14082" width="61" bestFit="1" customWidth="1"/>
    <col min="14083" max="14083" width="17.25" customWidth="1"/>
    <col min="14084" max="14084" width="16.75" customWidth="1"/>
    <col min="14331" max="14331" width="61" bestFit="1" customWidth="1"/>
    <col min="14332" max="14332" width="14.25" bestFit="1" customWidth="1"/>
    <col min="14338" max="14338" width="61" bestFit="1" customWidth="1"/>
    <col min="14339" max="14339" width="17.25" customWidth="1"/>
    <col min="14340" max="14340" width="16.75" customWidth="1"/>
    <col min="14587" max="14587" width="61" bestFit="1" customWidth="1"/>
    <col min="14588" max="14588" width="14.25" bestFit="1" customWidth="1"/>
    <col min="14594" max="14594" width="61" bestFit="1" customWidth="1"/>
    <col min="14595" max="14595" width="17.25" customWidth="1"/>
    <col min="14596" max="14596" width="16.75" customWidth="1"/>
    <col min="14843" max="14843" width="61" bestFit="1" customWidth="1"/>
    <col min="14844" max="14844" width="14.25" bestFit="1" customWidth="1"/>
    <col min="14850" max="14850" width="61" bestFit="1" customWidth="1"/>
    <col min="14851" max="14851" width="17.25" customWidth="1"/>
    <col min="14852" max="14852" width="16.75" customWidth="1"/>
    <col min="15099" max="15099" width="61" bestFit="1" customWidth="1"/>
    <col min="15100" max="15100" width="14.25" bestFit="1" customWidth="1"/>
    <col min="15106" max="15106" width="61" bestFit="1" customWidth="1"/>
    <col min="15107" max="15107" width="17.25" customWidth="1"/>
    <col min="15108" max="15108" width="16.75" customWidth="1"/>
    <col min="15355" max="15355" width="61" bestFit="1" customWidth="1"/>
    <col min="15356" max="15356" width="14.25" bestFit="1" customWidth="1"/>
    <col min="15362" max="15362" width="61" bestFit="1" customWidth="1"/>
    <col min="15363" max="15363" width="17.25" customWidth="1"/>
    <col min="15364" max="15364" width="16.75" customWidth="1"/>
    <col min="15611" max="15611" width="61" bestFit="1" customWidth="1"/>
    <col min="15612" max="15612" width="14.25" bestFit="1" customWidth="1"/>
    <col min="15618" max="15618" width="61" bestFit="1" customWidth="1"/>
    <col min="15619" max="15619" width="17.25" customWidth="1"/>
    <col min="15620" max="15620" width="16.75" customWidth="1"/>
    <col min="15867" max="15867" width="61" bestFit="1" customWidth="1"/>
    <col min="15868" max="15868" width="14.25" bestFit="1" customWidth="1"/>
    <col min="15874" max="15874" width="61" bestFit="1" customWidth="1"/>
    <col min="15875" max="15875" width="17.25" customWidth="1"/>
    <col min="15876" max="15876" width="16.75" customWidth="1"/>
    <col min="16123" max="16123" width="61" bestFit="1" customWidth="1"/>
    <col min="16124" max="16124" width="14.25" bestFit="1" customWidth="1"/>
    <col min="16130" max="16130" width="61" bestFit="1" customWidth="1"/>
    <col min="16131" max="16131" width="17.25" customWidth="1"/>
    <col min="16132" max="16132" width="16.75" customWidth="1"/>
    <col min="16379" max="16379" width="61" bestFit="1" customWidth="1"/>
    <col min="16380" max="16380" width="14.25" bestFit="1" customWidth="1"/>
  </cols>
  <sheetData>
    <row r="1" spans="1:9" x14ac:dyDescent="0.2">
      <c r="A1" s="180"/>
      <c r="B1" s="181"/>
      <c r="C1" s="181"/>
      <c r="D1" s="181"/>
      <c r="F1" s="92"/>
      <c r="G1" s="91"/>
      <c r="H1" s="91"/>
      <c r="I1" s="91"/>
    </row>
    <row r="2" spans="1:9" x14ac:dyDescent="0.2">
      <c r="A2" s="180"/>
      <c r="B2" s="181"/>
      <c r="C2" s="181"/>
      <c r="D2" s="181"/>
      <c r="F2" s="92"/>
      <c r="G2" s="91"/>
      <c r="H2" s="91"/>
      <c r="I2" s="91"/>
    </row>
    <row r="3" spans="1:9" ht="34.15" customHeight="1" x14ac:dyDescent="0.2">
      <c r="A3" s="180"/>
      <c r="B3" s="181"/>
      <c r="C3" s="181"/>
      <c r="D3" s="181"/>
      <c r="F3" s="92"/>
      <c r="G3" s="91"/>
      <c r="H3" s="91"/>
      <c r="I3" s="91"/>
    </row>
    <row r="4" spans="1:9" ht="43.9" customHeight="1" x14ac:dyDescent="0.2">
      <c r="A4" s="180"/>
      <c r="B4" s="181"/>
      <c r="C4" s="181"/>
      <c r="D4" s="181"/>
      <c r="F4" s="92"/>
      <c r="G4" s="91"/>
      <c r="H4" s="91"/>
      <c r="I4" s="91"/>
    </row>
    <row r="5" spans="1:9" ht="15.75" x14ac:dyDescent="0.25">
      <c r="A5" s="80"/>
      <c r="B5" s="90" t="s">
        <v>1135</v>
      </c>
      <c r="C5" s="89"/>
      <c r="D5" s="88"/>
      <c r="E5" s="83"/>
    </row>
    <row r="6" spans="1:9" ht="15" customHeight="1" x14ac:dyDescent="0.25">
      <c r="A6" s="80"/>
      <c r="B6" s="87" t="s">
        <v>4</v>
      </c>
      <c r="C6" s="87"/>
      <c r="D6" s="87"/>
      <c r="E6" s="86"/>
    </row>
    <row r="7" spans="1:9" ht="15" x14ac:dyDescent="0.25">
      <c r="A7" s="80"/>
      <c r="B7" s="85" t="s">
        <v>798</v>
      </c>
      <c r="C7" s="84"/>
      <c r="D7" s="82"/>
      <c r="E7" s="83"/>
    </row>
    <row r="8" spans="1:9" ht="15.75" x14ac:dyDescent="0.2">
      <c r="A8" s="80"/>
      <c r="B8" s="79" t="s">
        <v>797</v>
      </c>
      <c r="C8" s="82"/>
      <c r="D8" s="82"/>
      <c r="E8" s="81"/>
    </row>
    <row r="9" spans="1:9" ht="15.75" x14ac:dyDescent="0.25">
      <c r="A9" s="80"/>
      <c r="B9" s="79" t="s">
        <v>796</v>
      </c>
      <c r="C9" s="182" t="s">
        <v>795</v>
      </c>
      <c r="D9" s="182"/>
      <c r="E9" s="78"/>
      <c r="F9" s="78"/>
      <c r="G9" s="77"/>
    </row>
    <row r="10" spans="1:9" ht="15.75" x14ac:dyDescent="0.2">
      <c r="A10" s="183" t="s">
        <v>794</v>
      </c>
      <c r="B10" s="183"/>
      <c r="C10" s="183"/>
      <c r="D10" s="183"/>
    </row>
    <row r="11" spans="1:9" x14ac:dyDescent="0.2">
      <c r="A11" s="76"/>
      <c r="B11" s="75"/>
      <c r="C11" s="74" t="s">
        <v>793</v>
      </c>
      <c r="D11" s="73" t="s">
        <v>792</v>
      </c>
    </row>
    <row r="12" spans="1:9" x14ac:dyDescent="0.2">
      <c r="A12" s="65"/>
      <c r="B12" s="68" t="s">
        <v>791</v>
      </c>
      <c r="C12" s="72"/>
      <c r="D12" s="71"/>
    </row>
    <row r="13" spans="1:9" x14ac:dyDescent="0.2">
      <c r="A13" s="65" t="s">
        <v>790</v>
      </c>
      <c r="B13" s="61" t="s">
        <v>789</v>
      </c>
      <c r="C13" s="66">
        <v>0</v>
      </c>
      <c r="D13" s="66">
        <v>0</v>
      </c>
    </row>
    <row r="14" spans="1:9" x14ac:dyDescent="0.2">
      <c r="A14" s="65" t="s">
        <v>788</v>
      </c>
      <c r="B14" s="61" t="s">
        <v>787</v>
      </c>
      <c r="C14" s="66">
        <v>1.4999999999999999E-2</v>
      </c>
      <c r="D14" s="66">
        <v>1.4999999999999999E-2</v>
      </c>
    </row>
    <row r="15" spans="1:9" x14ac:dyDescent="0.2">
      <c r="A15" s="65" t="s">
        <v>786</v>
      </c>
      <c r="B15" s="61" t="s">
        <v>785</v>
      </c>
      <c r="C15" s="66">
        <v>0.01</v>
      </c>
      <c r="D15" s="66">
        <v>0.01</v>
      </c>
    </row>
    <row r="16" spans="1:9" x14ac:dyDescent="0.2">
      <c r="A16" s="65" t="s">
        <v>784</v>
      </c>
      <c r="B16" s="61" t="s">
        <v>783</v>
      </c>
      <c r="C16" s="66">
        <v>2E-3</v>
      </c>
      <c r="D16" s="66">
        <v>2E-3</v>
      </c>
    </row>
    <row r="17" spans="1:4" x14ac:dyDescent="0.2">
      <c r="A17" s="65" t="s">
        <v>782</v>
      </c>
      <c r="B17" s="61" t="s">
        <v>781</v>
      </c>
      <c r="C17" s="66">
        <v>6.0000000000000001E-3</v>
      </c>
      <c r="D17" s="66">
        <v>6.0000000000000001E-3</v>
      </c>
    </row>
    <row r="18" spans="1:4" x14ac:dyDescent="0.2">
      <c r="A18" s="65" t="s">
        <v>780</v>
      </c>
      <c r="B18" s="61" t="s">
        <v>779</v>
      </c>
      <c r="C18" s="66">
        <v>2.5000000000000001E-2</v>
      </c>
      <c r="D18" s="66">
        <v>2.5000000000000001E-2</v>
      </c>
    </row>
    <row r="19" spans="1:4" x14ac:dyDescent="0.2">
      <c r="A19" s="65" t="s">
        <v>778</v>
      </c>
      <c r="B19" s="61" t="s">
        <v>777</v>
      </c>
      <c r="C19" s="66">
        <v>0.03</v>
      </c>
      <c r="D19" s="66">
        <v>0.03</v>
      </c>
    </row>
    <row r="20" spans="1:4" x14ac:dyDescent="0.2">
      <c r="A20" s="65" t="s">
        <v>776</v>
      </c>
      <c r="B20" s="61" t="s">
        <v>775</v>
      </c>
      <c r="C20" s="66">
        <v>0.08</v>
      </c>
      <c r="D20" s="66">
        <v>0.08</v>
      </c>
    </row>
    <row r="21" spans="1:4" x14ac:dyDescent="0.2">
      <c r="A21" s="65" t="s">
        <v>774</v>
      </c>
      <c r="B21" s="61" t="s">
        <v>773</v>
      </c>
      <c r="C21" s="66">
        <v>0</v>
      </c>
      <c r="D21" s="66">
        <v>0</v>
      </c>
    </row>
    <row r="22" spans="1:4" x14ac:dyDescent="0.2">
      <c r="A22" s="62" t="s">
        <v>772</v>
      </c>
      <c r="B22" s="61" t="s">
        <v>771</v>
      </c>
      <c r="C22" s="70">
        <f>SUM(C13:C21)</f>
        <v>0.16799999999999998</v>
      </c>
      <c r="D22" s="70">
        <f>SUM(D13:D21)</f>
        <v>0.16799999999999998</v>
      </c>
    </row>
    <row r="23" spans="1:4" x14ac:dyDescent="0.2">
      <c r="A23" s="65"/>
      <c r="B23" s="68" t="s">
        <v>770</v>
      </c>
      <c r="C23" s="67" t="s">
        <v>733</v>
      </c>
      <c r="D23" s="67" t="s">
        <v>733</v>
      </c>
    </row>
    <row r="24" spans="1:4" x14ac:dyDescent="0.2">
      <c r="A24" s="65" t="s">
        <v>769</v>
      </c>
      <c r="B24" s="61" t="s">
        <v>768</v>
      </c>
      <c r="C24" s="63">
        <v>0.1789</v>
      </c>
      <c r="D24" s="63">
        <v>0</v>
      </c>
    </row>
    <row r="25" spans="1:4" x14ac:dyDescent="0.2">
      <c r="A25" s="65" t="s">
        <v>767</v>
      </c>
      <c r="B25" s="69" t="s">
        <v>766</v>
      </c>
      <c r="C25" s="63">
        <v>3.95E-2</v>
      </c>
      <c r="D25" s="63">
        <v>0</v>
      </c>
    </row>
    <row r="26" spans="1:4" x14ac:dyDescent="0.2">
      <c r="A26" s="65" t="s">
        <v>765</v>
      </c>
      <c r="B26" s="61" t="s">
        <v>764</v>
      </c>
      <c r="C26" s="63">
        <v>8.5000000000000006E-3</v>
      </c>
      <c r="D26" s="63">
        <v>6.4000000000000003E-3</v>
      </c>
    </row>
    <row r="27" spans="1:4" x14ac:dyDescent="0.2">
      <c r="A27" s="65" t="s">
        <v>763</v>
      </c>
      <c r="B27" s="61" t="s">
        <v>762</v>
      </c>
      <c r="C27" s="63">
        <v>0.1103</v>
      </c>
      <c r="D27" s="63">
        <v>8.3299999999999999E-2</v>
      </c>
    </row>
    <row r="28" spans="1:4" x14ac:dyDescent="0.2">
      <c r="A28" s="65" t="s">
        <v>761</v>
      </c>
      <c r="B28" s="61" t="s">
        <v>760</v>
      </c>
      <c r="C28" s="63">
        <v>5.9999999999999995E-4</v>
      </c>
      <c r="D28" s="63">
        <v>4.0000000000000002E-4</v>
      </c>
    </row>
    <row r="29" spans="1:4" x14ac:dyDescent="0.2">
      <c r="A29" s="65" t="s">
        <v>759</v>
      </c>
      <c r="B29" s="61" t="s">
        <v>758</v>
      </c>
      <c r="C29" s="63">
        <v>7.4000000000000003E-3</v>
      </c>
      <c r="D29" s="63">
        <v>5.5999999999999999E-3</v>
      </c>
    </row>
    <row r="30" spans="1:4" x14ac:dyDescent="0.2">
      <c r="A30" s="65" t="s">
        <v>757</v>
      </c>
      <c r="B30" s="61" t="s">
        <v>756</v>
      </c>
      <c r="C30" s="63">
        <v>1.5900000000000001E-2</v>
      </c>
      <c r="D30" s="63">
        <v>0</v>
      </c>
    </row>
    <row r="31" spans="1:4" x14ac:dyDescent="0.2">
      <c r="A31" s="65" t="s">
        <v>755</v>
      </c>
      <c r="B31" s="61" t="s">
        <v>754</v>
      </c>
      <c r="C31" s="63">
        <v>1E-3</v>
      </c>
      <c r="D31" s="63">
        <v>8.0000000000000004E-4</v>
      </c>
    </row>
    <row r="32" spans="1:4" x14ac:dyDescent="0.2">
      <c r="A32" s="65" t="s">
        <v>753</v>
      </c>
      <c r="B32" s="69" t="s">
        <v>752</v>
      </c>
      <c r="C32" s="63">
        <v>0.12180000000000001</v>
      </c>
      <c r="D32" s="63">
        <v>9.1999999999999998E-2</v>
      </c>
    </row>
    <row r="33" spans="1:4" x14ac:dyDescent="0.2">
      <c r="A33" s="65" t="s">
        <v>751</v>
      </c>
      <c r="B33" s="61" t="s">
        <v>750</v>
      </c>
      <c r="C33" s="63">
        <v>4.0000000000000002E-4</v>
      </c>
      <c r="D33" s="63">
        <v>2.9999999999999997E-4</v>
      </c>
    </row>
    <row r="34" spans="1:4" x14ac:dyDescent="0.2">
      <c r="A34" s="62" t="s">
        <v>749</v>
      </c>
      <c r="B34" s="61" t="s">
        <v>748</v>
      </c>
      <c r="C34" s="60">
        <f>SUM(C24:C33)</f>
        <v>0.48430000000000006</v>
      </c>
      <c r="D34" s="60">
        <f>SUM(D24:D33)</f>
        <v>0.1888</v>
      </c>
    </row>
    <row r="35" spans="1:4" x14ac:dyDescent="0.2">
      <c r="A35" s="65"/>
      <c r="B35" s="68" t="s">
        <v>747</v>
      </c>
      <c r="C35" s="67" t="s">
        <v>733</v>
      </c>
      <c r="D35" s="67" t="s">
        <v>733</v>
      </c>
    </row>
    <row r="36" spans="1:4" x14ac:dyDescent="0.2">
      <c r="A36" s="65" t="s">
        <v>746</v>
      </c>
      <c r="B36" s="61" t="s">
        <v>745</v>
      </c>
      <c r="C36" s="63">
        <v>4.58E-2</v>
      </c>
      <c r="D36" s="63">
        <v>3.4599999999999999E-2</v>
      </c>
    </row>
    <row r="37" spans="1:4" x14ac:dyDescent="0.2">
      <c r="A37" s="65" t="s">
        <v>744</v>
      </c>
      <c r="B37" s="61" t="s">
        <v>743</v>
      </c>
      <c r="C37" s="63">
        <v>1.1000000000000001E-3</v>
      </c>
      <c r="D37" s="63">
        <v>8.0000000000000004E-4</v>
      </c>
    </row>
    <row r="38" spans="1:4" x14ac:dyDescent="0.2">
      <c r="A38" s="65" t="s">
        <v>742</v>
      </c>
      <c r="B38" s="69" t="s">
        <v>741</v>
      </c>
      <c r="C38" s="63">
        <v>1.7299999999999999E-2</v>
      </c>
      <c r="D38" s="63">
        <v>1.3100000000000001E-2</v>
      </c>
    </row>
    <row r="39" spans="1:4" x14ac:dyDescent="0.2">
      <c r="A39" s="65" t="s">
        <v>740</v>
      </c>
      <c r="B39" s="61" t="s">
        <v>739</v>
      </c>
      <c r="C39" s="63">
        <v>2.41E-2</v>
      </c>
      <c r="D39" s="63">
        <v>1.8200000000000001E-2</v>
      </c>
    </row>
    <row r="40" spans="1:4" x14ac:dyDescent="0.2">
      <c r="A40" s="65" t="s">
        <v>738</v>
      </c>
      <c r="B40" s="61" t="s">
        <v>737</v>
      </c>
      <c r="C40" s="63">
        <v>3.8999999999999998E-3</v>
      </c>
      <c r="D40" s="63">
        <v>2.8999999999999998E-3</v>
      </c>
    </row>
    <row r="41" spans="1:4" x14ac:dyDescent="0.2">
      <c r="A41" s="62" t="s">
        <v>736</v>
      </c>
      <c r="B41" s="61" t="s">
        <v>735</v>
      </c>
      <c r="C41" s="60">
        <f>SUM(C36:C40)</f>
        <v>9.219999999999999E-2</v>
      </c>
      <c r="D41" s="60">
        <f>SUM(D36:D40)</f>
        <v>6.9600000000000009E-2</v>
      </c>
    </row>
    <row r="42" spans="1:4" x14ac:dyDescent="0.2">
      <c r="A42" s="65"/>
      <c r="B42" s="68" t="s">
        <v>734</v>
      </c>
      <c r="C42" s="67" t="s">
        <v>733</v>
      </c>
      <c r="D42" s="67" t="s">
        <v>733</v>
      </c>
    </row>
    <row r="43" spans="1:4" x14ac:dyDescent="0.2">
      <c r="A43" s="65" t="s">
        <v>732</v>
      </c>
      <c r="B43" s="61" t="s">
        <v>731</v>
      </c>
      <c r="C43" s="66">
        <f>C22*C34</f>
        <v>8.1362400000000001E-2</v>
      </c>
      <c r="D43" s="66">
        <f>D22*D34</f>
        <v>3.1718399999999994E-2</v>
      </c>
    </row>
    <row r="44" spans="1:4" ht="25.5" x14ac:dyDescent="0.2">
      <c r="A44" s="65" t="s">
        <v>730</v>
      </c>
      <c r="B44" s="64" t="s">
        <v>729</v>
      </c>
      <c r="C44" s="63">
        <f>(C22*C37)+(C20*C36)</f>
        <v>3.8488000000000003E-3</v>
      </c>
      <c r="D44" s="63">
        <f>(D22*D37)+(D20*D36)</f>
        <v>2.9023999999999999E-3</v>
      </c>
    </row>
    <row r="45" spans="1:4" x14ac:dyDescent="0.2">
      <c r="A45" s="62" t="s">
        <v>728</v>
      </c>
      <c r="B45" s="61" t="s">
        <v>727</v>
      </c>
      <c r="C45" s="60">
        <f>SUM(C43:C44)</f>
        <v>8.5211200000000001E-2</v>
      </c>
      <c r="D45" s="60">
        <f>SUM(D43:D44)</f>
        <v>3.4620799999999993E-2</v>
      </c>
    </row>
    <row r="46" spans="1:4" ht="15" thickBot="1" x14ac:dyDescent="0.25">
      <c r="A46" s="59"/>
      <c r="B46" s="58" t="s">
        <v>726</v>
      </c>
      <c r="C46" s="57">
        <f>SUM(C22,C34,C41,C45)</f>
        <v>0.82971120000000009</v>
      </c>
      <c r="D46" s="57">
        <f>SUM(D22,D34,D41,D45)</f>
        <v>0.46102080000000001</v>
      </c>
    </row>
  </sheetData>
  <mergeCells count="3">
    <mergeCell ref="A1:D4"/>
    <mergeCell ref="C9:D9"/>
    <mergeCell ref="A10:D10"/>
  </mergeCells>
  <pageMargins left="0.511811024" right="0.511811024" top="0.78740157499999996" bottom="0.78740157499999996" header="0.31496062000000002" footer="0.31496062000000002"/>
  <pageSetup scale="65" orientation="landscape" r:id="rId1"/>
  <colBreaks count="1" manualBreakCount="1">
    <brk id="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42AD-D5BC-402C-A7E9-29AA1A9A6877}">
  <dimension ref="A1:I46"/>
  <sheetViews>
    <sheetView view="pageBreakPreview" zoomScale="80" zoomScaleNormal="100" zoomScaleSheetLayoutView="80" workbookViewId="0">
      <selection activeCell="B5" sqref="B5"/>
    </sheetView>
  </sheetViews>
  <sheetFormatPr defaultRowHeight="14.25" x14ac:dyDescent="0.2"/>
  <cols>
    <col min="2" max="2" width="68.75" customWidth="1"/>
    <col min="3" max="3" width="11.5" bestFit="1" customWidth="1"/>
    <col min="4" max="4" width="14.75" bestFit="1" customWidth="1"/>
    <col min="251" max="251" width="61" bestFit="1" customWidth="1"/>
    <col min="252" max="252" width="14.25" bestFit="1" customWidth="1"/>
    <col min="258" max="258" width="61" bestFit="1" customWidth="1"/>
    <col min="259" max="259" width="17.25" customWidth="1"/>
    <col min="260" max="260" width="16.75" customWidth="1"/>
    <col min="507" max="507" width="61" bestFit="1" customWidth="1"/>
    <col min="508" max="508" width="14.25" bestFit="1" customWidth="1"/>
    <col min="514" max="514" width="61" bestFit="1" customWidth="1"/>
    <col min="515" max="515" width="17.25" customWidth="1"/>
    <col min="516" max="516" width="16.75" customWidth="1"/>
    <col min="763" max="763" width="61" bestFit="1" customWidth="1"/>
    <col min="764" max="764" width="14.25" bestFit="1" customWidth="1"/>
    <col min="770" max="770" width="61" bestFit="1" customWidth="1"/>
    <col min="771" max="771" width="17.25" customWidth="1"/>
    <col min="772" max="772" width="16.75" customWidth="1"/>
    <col min="1019" max="1019" width="61" bestFit="1" customWidth="1"/>
    <col min="1020" max="1020" width="14.25" bestFit="1" customWidth="1"/>
    <col min="1026" max="1026" width="61" bestFit="1" customWidth="1"/>
    <col min="1027" max="1027" width="17.25" customWidth="1"/>
    <col min="1028" max="1028" width="16.75" customWidth="1"/>
    <col min="1275" max="1275" width="61" bestFit="1" customWidth="1"/>
    <col min="1276" max="1276" width="14.25" bestFit="1" customWidth="1"/>
    <col min="1282" max="1282" width="61" bestFit="1" customWidth="1"/>
    <col min="1283" max="1283" width="17.25" customWidth="1"/>
    <col min="1284" max="1284" width="16.75" customWidth="1"/>
    <col min="1531" max="1531" width="61" bestFit="1" customWidth="1"/>
    <col min="1532" max="1532" width="14.25" bestFit="1" customWidth="1"/>
    <col min="1538" max="1538" width="61" bestFit="1" customWidth="1"/>
    <col min="1539" max="1539" width="17.25" customWidth="1"/>
    <col min="1540" max="1540" width="16.75" customWidth="1"/>
    <col min="1787" max="1787" width="61" bestFit="1" customWidth="1"/>
    <col min="1788" max="1788" width="14.25" bestFit="1" customWidth="1"/>
    <col min="1794" max="1794" width="61" bestFit="1" customWidth="1"/>
    <col min="1795" max="1795" width="17.25" customWidth="1"/>
    <col min="1796" max="1796" width="16.75" customWidth="1"/>
    <col min="2043" max="2043" width="61" bestFit="1" customWidth="1"/>
    <col min="2044" max="2044" width="14.25" bestFit="1" customWidth="1"/>
    <col min="2050" max="2050" width="61" bestFit="1" customWidth="1"/>
    <col min="2051" max="2051" width="17.25" customWidth="1"/>
    <col min="2052" max="2052" width="16.75" customWidth="1"/>
    <col min="2299" max="2299" width="61" bestFit="1" customWidth="1"/>
    <col min="2300" max="2300" width="14.25" bestFit="1" customWidth="1"/>
    <col min="2306" max="2306" width="61" bestFit="1" customWidth="1"/>
    <col min="2307" max="2307" width="17.25" customWidth="1"/>
    <col min="2308" max="2308" width="16.75" customWidth="1"/>
    <col min="2555" max="2555" width="61" bestFit="1" customWidth="1"/>
    <col min="2556" max="2556" width="14.25" bestFit="1" customWidth="1"/>
    <col min="2562" max="2562" width="61" bestFit="1" customWidth="1"/>
    <col min="2563" max="2563" width="17.25" customWidth="1"/>
    <col min="2564" max="2564" width="16.75" customWidth="1"/>
    <col min="2811" max="2811" width="61" bestFit="1" customWidth="1"/>
    <col min="2812" max="2812" width="14.25" bestFit="1" customWidth="1"/>
    <col min="2818" max="2818" width="61" bestFit="1" customWidth="1"/>
    <col min="2819" max="2819" width="17.25" customWidth="1"/>
    <col min="2820" max="2820" width="16.75" customWidth="1"/>
    <col min="3067" max="3067" width="61" bestFit="1" customWidth="1"/>
    <col min="3068" max="3068" width="14.25" bestFit="1" customWidth="1"/>
    <col min="3074" max="3074" width="61" bestFit="1" customWidth="1"/>
    <col min="3075" max="3075" width="17.25" customWidth="1"/>
    <col min="3076" max="3076" width="16.75" customWidth="1"/>
    <col min="3323" max="3323" width="61" bestFit="1" customWidth="1"/>
    <col min="3324" max="3324" width="14.25" bestFit="1" customWidth="1"/>
    <col min="3330" max="3330" width="61" bestFit="1" customWidth="1"/>
    <col min="3331" max="3331" width="17.25" customWidth="1"/>
    <col min="3332" max="3332" width="16.75" customWidth="1"/>
    <col min="3579" max="3579" width="61" bestFit="1" customWidth="1"/>
    <col min="3580" max="3580" width="14.25" bestFit="1" customWidth="1"/>
    <col min="3586" max="3586" width="61" bestFit="1" customWidth="1"/>
    <col min="3587" max="3587" width="17.25" customWidth="1"/>
    <col min="3588" max="3588" width="16.75" customWidth="1"/>
    <col min="3835" max="3835" width="61" bestFit="1" customWidth="1"/>
    <col min="3836" max="3836" width="14.25" bestFit="1" customWidth="1"/>
    <col min="3842" max="3842" width="61" bestFit="1" customWidth="1"/>
    <col min="3843" max="3843" width="17.25" customWidth="1"/>
    <col min="3844" max="3844" width="16.75" customWidth="1"/>
    <col min="4091" max="4091" width="61" bestFit="1" customWidth="1"/>
    <col min="4092" max="4092" width="14.25" bestFit="1" customWidth="1"/>
    <col min="4098" max="4098" width="61" bestFit="1" customWidth="1"/>
    <col min="4099" max="4099" width="17.25" customWidth="1"/>
    <col min="4100" max="4100" width="16.75" customWidth="1"/>
    <col min="4347" max="4347" width="61" bestFit="1" customWidth="1"/>
    <col min="4348" max="4348" width="14.25" bestFit="1" customWidth="1"/>
    <col min="4354" max="4354" width="61" bestFit="1" customWidth="1"/>
    <col min="4355" max="4355" width="17.25" customWidth="1"/>
    <col min="4356" max="4356" width="16.75" customWidth="1"/>
    <col min="4603" max="4603" width="61" bestFit="1" customWidth="1"/>
    <col min="4604" max="4604" width="14.25" bestFit="1" customWidth="1"/>
    <col min="4610" max="4610" width="61" bestFit="1" customWidth="1"/>
    <col min="4611" max="4611" width="17.25" customWidth="1"/>
    <col min="4612" max="4612" width="16.75" customWidth="1"/>
    <col min="4859" max="4859" width="61" bestFit="1" customWidth="1"/>
    <col min="4860" max="4860" width="14.25" bestFit="1" customWidth="1"/>
    <col min="4866" max="4866" width="61" bestFit="1" customWidth="1"/>
    <col min="4867" max="4867" width="17.25" customWidth="1"/>
    <col min="4868" max="4868" width="16.75" customWidth="1"/>
    <col min="5115" max="5115" width="61" bestFit="1" customWidth="1"/>
    <col min="5116" max="5116" width="14.25" bestFit="1" customWidth="1"/>
    <col min="5122" max="5122" width="61" bestFit="1" customWidth="1"/>
    <col min="5123" max="5123" width="17.25" customWidth="1"/>
    <col min="5124" max="5124" width="16.75" customWidth="1"/>
    <col min="5371" max="5371" width="61" bestFit="1" customWidth="1"/>
    <col min="5372" max="5372" width="14.25" bestFit="1" customWidth="1"/>
    <col min="5378" max="5378" width="61" bestFit="1" customWidth="1"/>
    <col min="5379" max="5379" width="17.25" customWidth="1"/>
    <col min="5380" max="5380" width="16.75" customWidth="1"/>
    <col min="5627" max="5627" width="61" bestFit="1" customWidth="1"/>
    <col min="5628" max="5628" width="14.25" bestFit="1" customWidth="1"/>
    <col min="5634" max="5634" width="61" bestFit="1" customWidth="1"/>
    <col min="5635" max="5635" width="17.25" customWidth="1"/>
    <col min="5636" max="5636" width="16.75" customWidth="1"/>
    <col min="5883" max="5883" width="61" bestFit="1" customWidth="1"/>
    <col min="5884" max="5884" width="14.25" bestFit="1" customWidth="1"/>
    <col min="5890" max="5890" width="61" bestFit="1" customWidth="1"/>
    <col min="5891" max="5891" width="17.25" customWidth="1"/>
    <col min="5892" max="5892" width="16.75" customWidth="1"/>
    <col min="6139" max="6139" width="61" bestFit="1" customWidth="1"/>
    <col min="6140" max="6140" width="14.25" bestFit="1" customWidth="1"/>
    <col min="6146" max="6146" width="61" bestFit="1" customWidth="1"/>
    <col min="6147" max="6147" width="17.25" customWidth="1"/>
    <col min="6148" max="6148" width="16.75" customWidth="1"/>
    <col min="6395" max="6395" width="61" bestFit="1" customWidth="1"/>
    <col min="6396" max="6396" width="14.25" bestFit="1" customWidth="1"/>
    <col min="6402" max="6402" width="61" bestFit="1" customWidth="1"/>
    <col min="6403" max="6403" width="17.25" customWidth="1"/>
    <col min="6404" max="6404" width="16.75" customWidth="1"/>
    <col min="6651" max="6651" width="61" bestFit="1" customWidth="1"/>
    <col min="6652" max="6652" width="14.25" bestFit="1" customWidth="1"/>
    <col min="6658" max="6658" width="61" bestFit="1" customWidth="1"/>
    <col min="6659" max="6659" width="17.25" customWidth="1"/>
    <col min="6660" max="6660" width="16.75" customWidth="1"/>
    <col min="6907" max="6907" width="61" bestFit="1" customWidth="1"/>
    <col min="6908" max="6908" width="14.25" bestFit="1" customWidth="1"/>
    <col min="6914" max="6914" width="61" bestFit="1" customWidth="1"/>
    <col min="6915" max="6915" width="17.25" customWidth="1"/>
    <col min="6916" max="6916" width="16.75" customWidth="1"/>
    <col min="7163" max="7163" width="61" bestFit="1" customWidth="1"/>
    <col min="7164" max="7164" width="14.25" bestFit="1" customWidth="1"/>
    <col min="7170" max="7170" width="61" bestFit="1" customWidth="1"/>
    <col min="7171" max="7171" width="17.25" customWidth="1"/>
    <col min="7172" max="7172" width="16.75" customWidth="1"/>
    <col min="7419" max="7419" width="61" bestFit="1" customWidth="1"/>
    <col min="7420" max="7420" width="14.25" bestFit="1" customWidth="1"/>
    <col min="7426" max="7426" width="61" bestFit="1" customWidth="1"/>
    <col min="7427" max="7427" width="17.25" customWidth="1"/>
    <col min="7428" max="7428" width="16.75" customWidth="1"/>
    <col min="7675" max="7675" width="61" bestFit="1" customWidth="1"/>
    <col min="7676" max="7676" width="14.25" bestFit="1" customWidth="1"/>
    <col min="7682" max="7682" width="61" bestFit="1" customWidth="1"/>
    <col min="7683" max="7683" width="17.25" customWidth="1"/>
    <col min="7684" max="7684" width="16.75" customWidth="1"/>
    <col min="7931" max="7931" width="61" bestFit="1" customWidth="1"/>
    <col min="7932" max="7932" width="14.25" bestFit="1" customWidth="1"/>
    <col min="7938" max="7938" width="61" bestFit="1" customWidth="1"/>
    <col min="7939" max="7939" width="17.25" customWidth="1"/>
    <col min="7940" max="7940" width="16.75" customWidth="1"/>
    <col min="8187" max="8187" width="61" bestFit="1" customWidth="1"/>
    <col min="8188" max="8188" width="14.25" bestFit="1" customWidth="1"/>
    <col min="8194" max="8194" width="61" bestFit="1" customWidth="1"/>
    <col min="8195" max="8195" width="17.25" customWidth="1"/>
    <col min="8196" max="8196" width="16.75" customWidth="1"/>
    <col min="8443" max="8443" width="61" bestFit="1" customWidth="1"/>
    <col min="8444" max="8444" width="14.25" bestFit="1" customWidth="1"/>
    <col min="8450" max="8450" width="61" bestFit="1" customWidth="1"/>
    <col min="8451" max="8451" width="17.25" customWidth="1"/>
    <col min="8452" max="8452" width="16.75" customWidth="1"/>
    <col min="8699" max="8699" width="61" bestFit="1" customWidth="1"/>
    <col min="8700" max="8700" width="14.25" bestFit="1" customWidth="1"/>
    <col min="8706" max="8706" width="61" bestFit="1" customWidth="1"/>
    <col min="8707" max="8707" width="17.25" customWidth="1"/>
    <col min="8708" max="8708" width="16.75" customWidth="1"/>
    <col min="8955" max="8955" width="61" bestFit="1" customWidth="1"/>
    <col min="8956" max="8956" width="14.25" bestFit="1" customWidth="1"/>
    <col min="8962" max="8962" width="61" bestFit="1" customWidth="1"/>
    <col min="8963" max="8963" width="17.25" customWidth="1"/>
    <col min="8964" max="8964" width="16.75" customWidth="1"/>
    <col min="9211" max="9211" width="61" bestFit="1" customWidth="1"/>
    <col min="9212" max="9212" width="14.25" bestFit="1" customWidth="1"/>
    <col min="9218" max="9218" width="61" bestFit="1" customWidth="1"/>
    <col min="9219" max="9219" width="17.25" customWidth="1"/>
    <col min="9220" max="9220" width="16.75" customWidth="1"/>
    <col min="9467" max="9467" width="61" bestFit="1" customWidth="1"/>
    <col min="9468" max="9468" width="14.25" bestFit="1" customWidth="1"/>
    <col min="9474" max="9474" width="61" bestFit="1" customWidth="1"/>
    <col min="9475" max="9475" width="17.25" customWidth="1"/>
    <col min="9476" max="9476" width="16.75" customWidth="1"/>
    <col min="9723" max="9723" width="61" bestFit="1" customWidth="1"/>
    <col min="9724" max="9724" width="14.25" bestFit="1" customWidth="1"/>
    <col min="9730" max="9730" width="61" bestFit="1" customWidth="1"/>
    <col min="9731" max="9731" width="17.25" customWidth="1"/>
    <col min="9732" max="9732" width="16.75" customWidth="1"/>
    <col min="9979" max="9979" width="61" bestFit="1" customWidth="1"/>
    <col min="9980" max="9980" width="14.25" bestFit="1" customWidth="1"/>
    <col min="9986" max="9986" width="61" bestFit="1" customWidth="1"/>
    <col min="9987" max="9987" width="17.25" customWidth="1"/>
    <col min="9988" max="9988" width="16.75" customWidth="1"/>
    <col min="10235" max="10235" width="61" bestFit="1" customWidth="1"/>
    <col min="10236" max="10236" width="14.25" bestFit="1" customWidth="1"/>
    <col min="10242" max="10242" width="61" bestFit="1" customWidth="1"/>
    <col min="10243" max="10243" width="17.25" customWidth="1"/>
    <col min="10244" max="10244" width="16.75" customWidth="1"/>
    <col min="10491" max="10491" width="61" bestFit="1" customWidth="1"/>
    <col min="10492" max="10492" width="14.25" bestFit="1" customWidth="1"/>
    <col min="10498" max="10498" width="61" bestFit="1" customWidth="1"/>
    <col min="10499" max="10499" width="17.25" customWidth="1"/>
    <col min="10500" max="10500" width="16.75" customWidth="1"/>
    <col min="10747" max="10747" width="61" bestFit="1" customWidth="1"/>
    <col min="10748" max="10748" width="14.25" bestFit="1" customWidth="1"/>
    <col min="10754" max="10754" width="61" bestFit="1" customWidth="1"/>
    <col min="10755" max="10755" width="17.25" customWidth="1"/>
    <col min="10756" max="10756" width="16.75" customWidth="1"/>
    <col min="11003" max="11003" width="61" bestFit="1" customWidth="1"/>
    <col min="11004" max="11004" width="14.25" bestFit="1" customWidth="1"/>
    <col min="11010" max="11010" width="61" bestFit="1" customWidth="1"/>
    <col min="11011" max="11011" width="17.25" customWidth="1"/>
    <col min="11012" max="11012" width="16.75" customWidth="1"/>
    <col min="11259" max="11259" width="61" bestFit="1" customWidth="1"/>
    <col min="11260" max="11260" width="14.25" bestFit="1" customWidth="1"/>
    <col min="11266" max="11266" width="61" bestFit="1" customWidth="1"/>
    <col min="11267" max="11267" width="17.25" customWidth="1"/>
    <col min="11268" max="11268" width="16.75" customWidth="1"/>
    <col min="11515" max="11515" width="61" bestFit="1" customWidth="1"/>
    <col min="11516" max="11516" width="14.25" bestFit="1" customWidth="1"/>
    <col min="11522" max="11522" width="61" bestFit="1" customWidth="1"/>
    <col min="11523" max="11523" width="17.25" customWidth="1"/>
    <col min="11524" max="11524" width="16.75" customWidth="1"/>
    <col min="11771" max="11771" width="61" bestFit="1" customWidth="1"/>
    <col min="11772" max="11772" width="14.25" bestFit="1" customWidth="1"/>
    <col min="11778" max="11778" width="61" bestFit="1" customWidth="1"/>
    <col min="11779" max="11779" width="17.25" customWidth="1"/>
    <col min="11780" max="11780" width="16.75" customWidth="1"/>
    <col min="12027" max="12027" width="61" bestFit="1" customWidth="1"/>
    <col min="12028" max="12028" width="14.25" bestFit="1" customWidth="1"/>
    <col min="12034" max="12034" width="61" bestFit="1" customWidth="1"/>
    <col min="12035" max="12035" width="17.25" customWidth="1"/>
    <col min="12036" max="12036" width="16.75" customWidth="1"/>
    <col min="12283" max="12283" width="61" bestFit="1" customWidth="1"/>
    <col min="12284" max="12284" width="14.25" bestFit="1" customWidth="1"/>
    <col min="12290" max="12290" width="61" bestFit="1" customWidth="1"/>
    <col min="12291" max="12291" width="17.25" customWidth="1"/>
    <col min="12292" max="12292" width="16.75" customWidth="1"/>
    <col min="12539" max="12539" width="61" bestFit="1" customWidth="1"/>
    <col min="12540" max="12540" width="14.25" bestFit="1" customWidth="1"/>
    <col min="12546" max="12546" width="61" bestFit="1" customWidth="1"/>
    <col min="12547" max="12547" width="17.25" customWidth="1"/>
    <col min="12548" max="12548" width="16.75" customWidth="1"/>
    <col min="12795" max="12795" width="61" bestFit="1" customWidth="1"/>
    <col min="12796" max="12796" width="14.25" bestFit="1" customWidth="1"/>
    <col min="12802" max="12802" width="61" bestFit="1" customWidth="1"/>
    <col min="12803" max="12803" width="17.25" customWidth="1"/>
    <col min="12804" max="12804" width="16.75" customWidth="1"/>
    <col min="13051" max="13051" width="61" bestFit="1" customWidth="1"/>
    <col min="13052" max="13052" width="14.25" bestFit="1" customWidth="1"/>
    <col min="13058" max="13058" width="61" bestFit="1" customWidth="1"/>
    <col min="13059" max="13059" width="17.25" customWidth="1"/>
    <col min="13060" max="13060" width="16.75" customWidth="1"/>
    <col min="13307" max="13307" width="61" bestFit="1" customWidth="1"/>
    <col min="13308" max="13308" width="14.25" bestFit="1" customWidth="1"/>
    <col min="13314" max="13314" width="61" bestFit="1" customWidth="1"/>
    <col min="13315" max="13315" width="17.25" customWidth="1"/>
    <col min="13316" max="13316" width="16.75" customWidth="1"/>
    <col min="13563" max="13563" width="61" bestFit="1" customWidth="1"/>
    <col min="13564" max="13564" width="14.25" bestFit="1" customWidth="1"/>
    <col min="13570" max="13570" width="61" bestFit="1" customWidth="1"/>
    <col min="13571" max="13571" width="17.25" customWidth="1"/>
    <col min="13572" max="13572" width="16.75" customWidth="1"/>
    <col min="13819" max="13819" width="61" bestFit="1" customWidth="1"/>
    <col min="13820" max="13820" width="14.25" bestFit="1" customWidth="1"/>
    <col min="13826" max="13826" width="61" bestFit="1" customWidth="1"/>
    <col min="13827" max="13827" width="17.25" customWidth="1"/>
    <col min="13828" max="13828" width="16.75" customWidth="1"/>
    <col min="14075" max="14075" width="61" bestFit="1" customWidth="1"/>
    <col min="14076" max="14076" width="14.25" bestFit="1" customWidth="1"/>
    <col min="14082" max="14082" width="61" bestFit="1" customWidth="1"/>
    <col min="14083" max="14083" width="17.25" customWidth="1"/>
    <col min="14084" max="14084" width="16.75" customWidth="1"/>
    <col min="14331" max="14331" width="61" bestFit="1" customWidth="1"/>
    <col min="14332" max="14332" width="14.25" bestFit="1" customWidth="1"/>
    <col min="14338" max="14338" width="61" bestFit="1" customWidth="1"/>
    <col min="14339" max="14339" width="17.25" customWidth="1"/>
    <col min="14340" max="14340" width="16.75" customWidth="1"/>
    <col min="14587" max="14587" width="61" bestFit="1" customWidth="1"/>
    <col min="14588" max="14588" width="14.25" bestFit="1" customWidth="1"/>
    <col min="14594" max="14594" width="61" bestFit="1" customWidth="1"/>
    <col min="14595" max="14595" width="17.25" customWidth="1"/>
    <col min="14596" max="14596" width="16.75" customWidth="1"/>
    <col min="14843" max="14843" width="61" bestFit="1" customWidth="1"/>
    <col min="14844" max="14844" width="14.25" bestFit="1" customWidth="1"/>
    <col min="14850" max="14850" width="61" bestFit="1" customWidth="1"/>
    <col min="14851" max="14851" width="17.25" customWidth="1"/>
    <col min="14852" max="14852" width="16.75" customWidth="1"/>
    <col min="15099" max="15099" width="61" bestFit="1" customWidth="1"/>
    <col min="15100" max="15100" width="14.25" bestFit="1" customWidth="1"/>
    <col min="15106" max="15106" width="61" bestFit="1" customWidth="1"/>
    <col min="15107" max="15107" width="17.25" customWidth="1"/>
    <col min="15108" max="15108" width="16.75" customWidth="1"/>
    <col min="15355" max="15355" width="61" bestFit="1" customWidth="1"/>
    <col min="15356" max="15356" width="14.25" bestFit="1" customWidth="1"/>
    <col min="15362" max="15362" width="61" bestFit="1" customWidth="1"/>
    <col min="15363" max="15363" width="17.25" customWidth="1"/>
    <col min="15364" max="15364" width="16.75" customWidth="1"/>
    <col min="15611" max="15611" width="61" bestFit="1" customWidth="1"/>
    <col min="15612" max="15612" width="14.25" bestFit="1" customWidth="1"/>
    <col min="15618" max="15618" width="61" bestFit="1" customWidth="1"/>
    <col min="15619" max="15619" width="17.25" customWidth="1"/>
    <col min="15620" max="15620" width="16.75" customWidth="1"/>
    <col min="15867" max="15867" width="61" bestFit="1" customWidth="1"/>
    <col min="15868" max="15868" width="14.25" bestFit="1" customWidth="1"/>
    <col min="15874" max="15874" width="61" bestFit="1" customWidth="1"/>
    <col min="15875" max="15875" width="17.25" customWidth="1"/>
    <col min="15876" max="15876" width="16.75" customWidth="1"/>
    <col min="16123" max="16123" width="61" bestFit="1" customWidth="1"/>
    <col min="16124" max="16124" width="14.25" bestFit="1" customWidth="1"/>
    <col min="16130" max="16130" width="61" bestFit="1" customWidth="1"/>
    <col min="16131" max="16131" width="17.25" customWidth="1"/>
    <col min="16132" max="16132" width="16.75" customWidth="1"/>
    <col min="16379" max="16379" width="61" bestFit="1" customWidth="1"/>
    <col min="16380" max="16380" width="14.25" bestFit="1" customWidth="1"/>
  </cols>
  <sheetData>
    <row r="1" spans="1:9" x14ac:dyDescent="0.2">
      <c r="A1" s="180"/>
      <c r="B1" s="181"/>
      <c r="C1" s="181"/>
      <c r="D1" s="181"/>
      <c r="F1" s="92"/>
      <c r="G1" s="91"/>
      <c r="H1" s="91"/>
      <c r="I1" s="91"/>
    </row>
    <row r="2" spans="1:9" x14ac:dyDescent="0.2">
      <c r="A2" s="180"/>
      <c r="B2" s="181"/>
      <c r="C2" s="181"/>
      <c r="D2" s="181"/>
      <c r="F2" s="92"/>
      <c r="G2" s="91"/>
      <c r="H2" s="91"/>
      <c r="I2" s="91"/>
    </row>
    <row r="3" spans="1:9" ht="34.15" customHeight="1" x14ac:dyDescent="0.2">
      <c r="A3" s="180"/>
      <c r="B3" s="181"/>
      <c r="C3" s="181"/>
      <c r="D3" s="181"/>
      <c r="F3" s="92"/>
      <c r="G3" s="91"/>
      <c r="H3" s="91"/>
      <c r="I3" s="91"/>
    </row>
    <row r="4" spans="1:9" ht="43.9" customHeight="1" x14ac:dyDescent="0.2">
      <c r="A4" s="180"/>
      <c r="B4" s="181"/>
      <c r="C4" s="181"/>
      <c r="D4" s="181"/>
      <c r="F4" s="92"/>
      <c r="G4" s="91"/>
      <c r="H4" s="91"/>
      <c r="I4" s="91"/>
    </row>
    <row r="5" spans="1:9" ht="15.75" x14ac:dyDescent="0.25">
      <c r="A5" s="80"/>
      <c r="B5" s="90" t="s">
        <v>1135</v>
      </c>
      <c r="C5" s="89"/>
      <c r="D5" s="88"/>
      <c r="E5" s="83"/>
    </row>
    <row r="6" spans="1:9" ht="15" customHeight="1" x14ac:dyDescent="0.25">
      <c r="A6" s="80"/>
      <c r="B6" s="87" t="s">
        <v>4</v>
      </c>
      <c r="C6" s="87"/>
      <c r="D6" s="87"/>
      <c r="E6" s="86"/>
    </row>
    <row r="7" spans="1:9" ht="15" x14ac:dyDescent="0.25">
      <c r="A7" s="80"/>
      <c r="B7" s="85" t="s">
        <v>801</v>
      </c>
      <c r="C7" s="84"/>
      <c r="D7" s="82"/>
      <c r="E7" s="83"/>
    </row>
    <row r="8" spans="1:9" ht="15.75" x14ac:dyDescent="0.2">
      <c r="A8" s="80"/>
      <c r="B8" s="79" t="s">
        <v>800</v>
      </c>
      <c r="C8" s="82"/>
      <c r="D8" s="82"/>
      <c r="E8" s="81"/>
    </row>
    <row r="9" spans="1:9" ht="15.75" x14ac:dyDescent="0.25">
      <c r="A9" s="80"/>
      <c r="B9" s="79" t="s">
        <v>799</v>
      </c>
      <c r="C9" s="182" t="s">
        <v>795</v>
      </c>
      <c r="D9" s="182"/>
      <c r="E9" s="78"/>
      <c r="F9" s="78"/>
      <c r="G9" s="77"/>
    </row>
    <row r="10" spans="1:9" ht="15.75" x14ac:dyDescent="0.2">
      <c r="A10" s="183" t="s">
        <v>794</v>
      </c>
      <c r="B10" s="183"/>
      <c r="C10" s="183"/>
      <c r="D10" s="183"/>
    </row>
    <row r="11" spans="1:9" x14ac:dyDescent="0.2">
      <c r="A11" s="76"/>
      <c r="B11" s="75"/>
      <c r="C11" s="74" t="s">
        <v>793</v>
      </c>
      <c r="D11" s="73" t="s">
        <v>792</v>
      </c>
    </row>
    <row r="12" spans="1:9" x14ac:dyDescent="0.2">
      <c r="A12" s="65"/>
      <c r="B12" s="68" t="s">
        <v>791</v>
      </c>
      <c r="C12" s="72"/>
      <c r="D12" s="71"/>
    </row>
    <row r="13" spans="1:9" x14ac:dyDescent="0.2">
      <c r="A13" s="65" t="s">
        <v>790</v>
      </c>
      <c r="B13" s="61" t="s">
        <v>789</v>
      </c>
      <c r="C13" s="66">
        <v>0</v>
      </c>
      <c r="D13" s="66">
        <v>0</v>
      </c>
    </row>
    <row r="14" spans="1:9" x14ac:dyDescent="0.2">
      <c r="A14" s="65" t="s">
        <v>788</v>
      </c>
      <c r="B14" s="61" t="s">
        <v>787</v>
      </c>
      <c r="C14" s="66">
        <v>0</v>
      </c>
      <c r="D14" s="66">
        <v>0</v>
      </c>
    </row>
    <row r="15" spans="1:9" x14ac:dyDescent="0.2">
      <c r="A15" s="65" t="s">
        <v>786</v>
      </c>
      <c r="B15" s="61" t="s">
        <v>785</v>
      </c>
      <c r="C15" s="66">
        <v>0</v>
      </c>
      <c r="D15" s="66">
        <v>0</v>
      </c>
    </row>
    <row r="16" spans="1:9" x14ac:dyDescent="0.2">
      <c r="A16" s="65" t="s">
        <v>784</v>
      </c>
      <c r="B16" s="61" t="s">
        <v>783</v>
      </c>
      <c r="C16" s="66">
        <v>0</v>
      </c>
      <c r="D16" s="66">
        <v>0</v>
      </c>
    </row>
    <row r="17" spans="1:4" x14ac:dyDescent="0.2">
      <c r="A17" s="65" t="s">
        <v>782</v>
      </c>
      <c r="B17" s="61" t="s">
        <v>781</v>
      </c>
      <c r="C17" s="66">
        <v>0</v>
      </c>
      <c r="D17" s="66">
        <v>0</v>
      </c>
    </row>
    <row r="18" spans="1:4" x14ac:dyDescent="0.2">
      <c r="A18" s="65" t="s">
        <v>780</v>
      </c>
      <c r="B18" s="61" t="s">
        <v>779</v>
      </c>
      <c r="C18" s="66">
        <v>0</v>
      </c>
      <c r="D18" s="66">
        <v>0</v>
      </c>
    </row>
    <row r="19" spans="1:4" x14ac:dyDescent="0.2">
      <c r="A19" s="65" t="s">
        <v>778</v>
      </c>
      <c r="B19" s="61" t="s">
        <v>777</v>
      </c>
      <c r="C19" s="66">
        <v>0.03</v>
      </c>
      <c r="D19" s="66">
        <v>0.03</v>
      </c>
    </row>
    <row r="20" spans="1:4" x14ac:dyDescent="0.2">
      <c r="A20" s="65" t="s">
        <v>776</v>
      </c>
      <c r="B20" s="61" t="s">
        <v>775</v>
      </c>
      <c r="C20" s="66">
        <v>0.08</v>
      </c>
      <c r="D20" s="66">
        <v>0.08</v>
      </c>
    </row>
    <row r="21" spans="1:4" x14ac:dyDescent="0.2">
      <c r="A21" s="65" t="s">
        <v>774</v>
      </c>
      <c r="B21" s="61" t="s">
        <v>773</v>
      </c>
      <c r="C21" s="66">
        <v>0</v>
      </c>
      <c r="D21" s="66">
        <v>0</v>
      </c>
    </row>
    <row r="22" spans="1:4" x14ac:dyDescent="0.2">
      <c r="A22" s="62" t="s">
        <v>772</v>
      </c>
      <c r="B22" s="61" t="s">
        <v>771</v>
      </c>
      <c r="C22" s="70">
        <f>SUM(C13:C21)</f>
        <v>0.11</v>
      </c>
      <c r="D22" s="70">
        <f>SUM(D13:D21)</f>
        <v>0.11</v>
      </c>
    </row>
    <row r="23" spans="1:4" x14ac:dyDescent="0.2">
      <c r="A23" s="65"/>
      <c r="B23" s="68" t="s">
        <v>770</v>
      </c>
      <c r="C23" s="67" t="s">
        <v>733</v>
      </c>
      <c r="D23" s="67" t="s">
        <v>733</v>
      </c>
    </row>
    <row r="24" spans="1:4" x14ac:dyDescent="0.2">
      <c r="A24" s="65" t="s">
        <v>769</v>
      </c>
      <c r="B24" s="61" t="s">
        <v>768</v>
      </c>
      <c r="C24" s="63">
        <v>0.1789</v>
      </c>
      <c r="D24" s="63">
        <v>0</v>
      </c>
    </row>
    <row r="25" spans="1:4" x14ac:dyDescent="0.2">
      <c r="A25" s="65" t="s">
        <v>767</v>
      </c>
      <c r="B25" s="69" t="s">
        <v>766</v>
      </c>
      <c r="C25" s="63">
        <v>3.95E-2</v>
      </c>
      <c r="D25" s="63">
        <v>0</v>
      </c>
    </row>
    <row r="26" spans="1:4" x14ac:dyDescent="0.2">
      <c r="A26" s="65" t="s">
        <v>765</v>
      </c>
      <c r="B26" s="61" t="s">
        <v>764</v>
      </c>
      <c r="C26" s="63">
        <v>8.5000000000000006E-3</v>
      </c>
      <c r="D26" s="63">
        <v>6.4000000000000003E-3</v>
      </c>
    </row>
    <row r="27" spans="1:4" x14ac:dyDescent="0.2">
      <c r="A27" s="65" t="s">
        <v>763</v>
      </c>
      <c r="B27" s="61" t="s">
        <v>762</v>
      </c>
      <c r="C27" s="63">
        <v>0.1103</v>
      </c>
      <c r="D27" s="63">
        <v>8.3299999999999999E-2</v>
      </c>
    </row>
    <row r="28" spans="1:4" x14ac:dyDescent="0.2">
      <c r="A28" s="65" t="s">
        <v>761</v>
      </c>
      <c r="B28" s="61" t="s">
        <v>760</v>
      </c>
      <c r="C28" s="63">
        <v>5.9999999999999995E-4</v>
      </c>
      <c r="D28" s="63">
        <v>4.0000000000000002E-4</v>
      </c>
    </row>
    <row r="29" spans="1:4" x14ac:dyDescent="0.2">
      <c r="A29" s="65" t="s">
        <v>759</v>
      </c>
      <c r="B29" s="61" t="s">
        <v>758</v>
      </c>
      <c r="C29" s="63">
        <v>7.4000000000000003E-3</v>
      </c>
      <c r="D29" s="63">
        <v>5.5999999999999999E-3</v>
      </c>
    </row>
    <row r="30" spans="1:4" x14ac:dyDescent="0.2">
      <c r="A30" s="65" t="s">
        <v>757</v>
      </c>
      <c r="B30" s="61" t="s">
        <v>756</v>
      </c>
      <c r="C30" s="63">
        <v>1.5900000000000001E-2</v>
      </c>
      <c r="D30" s="63">
        <v>0</v>
      </c>
    </row>
    <row r="31" spans="1:4" x14ac:dyDescent="0.2">
      <c r="A31" s="65" t="s">
        <v>755</v>
      </c>
      <c r="B31" s="61" t="s">
        <v>754</v>
      </c>
      <c r="C31" s="63">
        <v>1E-3</v>
      </c>
      <c r="D31" s="63">
        <v>8.0000000000000004E-4</v>
      </c>
    </row>
    <row r="32" spans="1:4" x14ac:dyDescent="0.2">
      <c r="A32" s="65" t="s">
        <v>753</v>
      </c>
      <c r="B32" s="69" t="s">
        <v>752</v>
      </c>
      <c r="C32" s="63">
        <v>0.12180000000000001</v>
      </c>
      <c r="D32" s="63">
        <v>9.1999999999999998E-2</v>
      </c>
    </row>
    <row r="33" spans="1:4" x14ac:dyDescent="0.2">
      <c r="A33" s="65" t="s">
        <v>751</v>
      </c>
      <c r="B33" s="61" t="s">
        <v>750</v>
      </c>
      <c r="C33" s="63">
        <v>4.0000000000000002E-4</v>
      </c>
      <c r="D33" s="63">
        <v>2.9999999999999997E-4</v>
      </c>
    </row>
    <row r="34" spans="1:4" x14ac:dyDescent="0.2">
      <c r="A34" s="62" t="s">
        <v>749</v>
      </c>
      <c r="B34" s="61" t="s">
        <v>748</v>
      </c>
      <c r="C34" s="60">
        <f>SUM(C24:C33)</f>
        <v>0.48430000000000006</v>
      </c>
      <c r="D34" s="60">
        <f>SUM(D24:D33)</f>
        <v>0.1888</v>
      </c>
    </row>
    <row r="35" spans="1:4" x14ac:dyDescent="0.2">
      <c r="A35" s="65"/>
      <c r="B35" s="68" t="s">
        <v>747</v>
      </c>
      <c r="C35" s="67" t="s">
        <v>733</v>
      </c>
      <c r="D35" s="67" t="s">
        <v>733</v>
      </c>
    </row>
    <row r="36" spans="1:4" x14ac:dyDescent="0.2">
      <c r="A36" s="65" t="s">
        <v>746</v>
      </c>
      <c r="B36" s="61" t="s">
        <v>745</v>
      </c>
      <c r="C36" s="63">
        <v>4.58E-2</v>
      </c>
      <c r="D36" s="63">
        <v>3.4599999999999999E-2</v>
      </c>
    </row>
    <row r="37" spans="1:4" x14ac:dyDescent="0.2">
      <c r="A37" s="65" t="s">
        <v>744</v>
      </c>
      <c r="B37" s="61" t="s">
        <v>743</v>
      </c>
      <c r="C37" s="63">
        <v>1.1000000000000001E-3</v>
      </c>
      <c r="D37" s="63">
        <v>8.0000000000000004E-4</v>
      </c>
    </row>
    <row r="38" spans="1:4" x14ac:dyDescent="0.2">
      <c r="A38" s="65" t="s">
        <v>742</v>
      </c>
      <c r="B38" s="69" t="s">
        <v>741</v>
      </c>
      <c r="C38" s="63">
        <v>1.7299999999999999E-2</v>
      </c>
      <c r="D38" s="63">
        <v>1.3100000000000001E-2</v>
      </c>
    </row>
    <row r="39" spans="1:4" x14ac:dyDescent="0.2">
      <c r="A39" s="65" t="s">
        <v>740</v>
      </c>
      <c r="B39" s="61" t="s">
        <v>739</v>
      </c>
      <c r="C39" s="63">
        <v>2.41E-2</v>
      </c>
      <c r="D39" s="63">
        <v>1.8200000000000001E-2</v>
      </c>
    </row>
    <row r="40" spans="1:4" x14ac:dyDescent="0.2">
      <c r="A40" s="65" t="s">
        <v>738</v>
      </c>
      <c r="B40" s="61" t="s">
        <v>737</v>
      </c>
      <c r="C40" s="63">
        <v>3.8999999999999998E-3</v>
      </c>
      <c r="D40" s="63">
        <v>2.8999999999999998E-3</v>
      </c>
    </row>
    <row r="41" spans="1:4" x14ac:dyDescent="0.2">
      <c r="A41" s="62" t="s">
        <v>736</v>
      </c>
      <c r="B41" s="61" t="s">
        <v>735</v>
      </c>
      <c r="C41" s="60">
        <f>SUM(C36:C40)</f>
        <v>9.219999999999999E-2</v>
      </c>
      <c r="D41" s="60">
        <f>SUM(D36:D40)</f>
        <v>6.9600000000000009E-2</v>
      </c>
    </row>
    <row r="42" spans="1:4" x14ac:dyDescent="0.2">
      <c r="A42" s="65"/>
      <c r="B42" s="68" t="s">
        <v>734</v>
      </c>
      <c r="C42" s="67" t="s">
        <v>733</v>
      </c>
      <c r="D42" s="67" t="s">
        <v>733</v>
      </c>
    </row>
    <row r="43" spans="1:4" x14ac:dyDescent="0.2">
      <c r="A43" s="65" t="s">
        <v>732</v>
      </c>
      <c r="B43" s="61" t="s">
        <v>731</v>
      </c>
      <c r="C43" s="66">
        <f>C22*C34</f>
        <v>5.3273000000000008E-2</v>
      </c>
      <c r="D43" s="66">
        <f>D22*D34</f>
        <v>2.0767999999999998E-2</v>
      </c>
    </row>
    <row r="44" spans="1:4" ht="25.5" x14ac:dyDescent="0.2">
      <c r="A44" s="65" t="s">
        <v>730</v>
      </c>
      <c r="B44" s="64" t="s">
        <v>729</v>
      </c>
      <c r="C44" s="63">
        <f>(C22*C37)+(C20*C36)</f>
        <v>3.7850000000000002E-3</v>
      </c>
      <c r="D44" s="63">
        <f>(D22*D37)+(D20*D36)</f>
        <v>2.856E-3</v>
      </c>
    </row>
    <row r="45" spans="1:4" x14ac:dyDescent="0.2">
      <c r="A45" s="62" t="s">
        <v>728</v>
      </c>
      <c r="B45" s="61" t="s">
        <v>727</v>
      </c>
      <c r="C45" s="60">
        <f>SUM(C43:C44)</f>
        <v>5.7058000000000011E-2</v>
      </c>
      <c r="D45" s="60">
        <f>SUM(D43:D44)</f>
        <v>2.3623999999999999E-2</v>
      </c>
    </row>
    <row r="46" spans="1:4" ht="15" thickBot="1" x14ac:dyDescent="0.25">
      <c r="A46" s="59"/>
      <c r="B46" s="58" t="s">
        <v>726</v>
      </c>
      <c r="C46" s="57">
        <f>SUM(C22,C34,C41,C45)</f>
        <v>0.74355800000000005</v>
      </c>
      <c r="D46" s="57">
        <f>SUM(D22,D34,D41,D45)</f>
        <v>0.39202399999999998</v>
      </c>
    </row>
  </sheetData>
  <mergeCells count="3">
    <mergeCell ref="A1:D4"/>
    <mergeCell ref="C9:D9"/>
    <mergeCell ref="A10:D10"/>
  </mergeCells>
  <pageMargins left="0.511811024" right="0.511811024" top="0.78740157499999996" bottom="0.78740157499999996" header="0.31496062000000002" footer="0.31496062000000002"/>
  <pageSetup scale="65"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28DA6-68AC-4329-ACE6-20AACCD93050}">
  <dimension ref="A1:G64"/>
  <sheetViews>
    <sheetView view="pageBreakPreview" zoomScaleNormal="100" zoomScaleSheetLayoutView="100" workbookViewId="0">
      <selection activeCell="B6" sqref="B6"/>
    </sheetView>
  </sheetViews>
  <sheetFormatPr defaultRowHeight="14.25" x14ac:dyDescent="0.2"/>
  <cols>
    <col min="1" max="1" width="9" style="82"/>
    <col min="2" max="2" width="16.125" customWidth="1"/>
    <col min="3" max="3" width="49.125" customWidth="1"/>
    <col min="4" max="4" width="18.75" customWidth="1"/>
    <col min="5" max="7" width="9" style="82"/>
    <col min="249" max="249" width="16.125" customWidth="1"/>
    <col min="250" max="250" width="31.875" customWidth="1"/>
    <col min="251" max="251" width="18.75" customWidth="1"/>
    <col min="252" max="252" width="11.375" customWidth="1"/>
    <col min="253" max="253" width="10.75" customWidth="1"/>
    <col min="254" max="254" width="12" customWidth="1"/>
    <col min="255" max="255" width="11.875" customWidth="1"/>
    <col min="256" max="256" width="10.75" customWidth="1"/>
    <col min="505" max="505" width="16.125" customWidth="1"/>
    <col min="506" max="506" width="31.875" customWidth="1"/>
    <col min="507" max="507" width="18.75" customWidth="1"/>
    <col min="508" max="508" width="11.375" customWidth="1"/>
    <col min="509" max="509" width="10.75" customWidth="1"/>
    <col min="510" max="510" width="12" customWidth="1"/>
    <col min="511" max="511" width="11.875" customWidth="1"/>
    <col min="512" max="512" width="10.75" customWidth="1"/>
    <col min="761" max="761" width="16.125" customWidth="1"/>
    <col min="762" max="762" width="31.875" customWidth="1"/>
    <col min="763" max="763" width="18.75" customWidth="1"/>
    <col min="764" max="764" width="11.375" customWidth="1"/>
    <col min="765" max="765" width="10.75" customWidth="1"/>
    <col min="766" max="766" width="12" customWidth="1"/>
    <col min="767" max="767" width="11.875" customWidth="1"/>
    <col min="768" max="768" width="10.75" customWidth="1"/>
    <col min="1017" max="1017" width="16.125" customWidth="1"/>
    <col min="1018" max="1018" width="31.875" customWidth="1"/>
    <col min="1019" max="1019" width="18.75" customWidth="1"/>
    <col min="1020" max="1020" width="11.375" customWidth="1"/>
    <col min="1021" max="1021" width="10.75" customWidth="1"/>
    <col min="1022" max="1022" width="12" customWidth="1"/>
    <col min="1023" max="1023" width="11.875" customWidth="1"/>
    <col min="1024" max="1024" width="10.75" customWidth="1"/>
    <col min="1273" max="1273" width="16.125" customWidth="1"/>
    <col min="1274" max="1274" width="31.875" customWidth="1"/>
    <col min="1275" max="1275" width="18.75" customWidth="1"/>
    <col min="1276" max="1276" width="11.375" customWidth="1"/>
    <col min="1277" max="1277" width="10.75" customWidth="1"/>
    <col min="1278" max="1278" width="12" customWidth="1"/>
    <col min="1279" max="1279" width="11.875" customWidth="1"/>
    <col min="1280" max="1280" width="10.75" customWidth="1"/>
    <col min="1529" max="1529" width="16.125" customWidth="1"/>
    <col min="1530" max="1530" width="31.875" customWidth="1"/>
    <col min="1531" max="1531" width="18.75" customWidth="1"/>
    <col min="1532" max="1532" width="11.375" customWidth="1"/>
    <col min="1533" max="1533" width="10.75" customWidth="1"/>
    <col min="1534" max="1534" width="12" customWidth="1"/>
    <col min="1535" max="1535" width="11.875" customWidth="1"/>
    <col min="1536" max="1536" width="10.75" customWidth="1"/>
    <col min="1785" max="1785" width="16.125" customWidth="1"/>
    <col min="1786" max="1786" width="31.875" customWidth="1"/>
    <col min="1787" max="1787" width="18.75" customWidth="1"/>
    <col min="1788" max="1788" width="11.375" customWidth="1"/>
    <col min="1789" max="1789" width="10.75" customWidth="1"/>
    <col min="1790" max="1790" width="12" customWidth="1"/>
    <col min="1791" max="1791" width="11.875" customWidth="1"/>
    <col min="1792" max="1792" width="10.75" customWidth="1"/>
    <col min="2041" max="2041" width="16.125" customWidth="1"/>
    <col min="2042" max="2042" width="31.875" customWidth="1"/>
    <col min="2043" max="2043" width="18.75" customWidth="1"/>
    <col min="2044" max="2044" width="11.375" customWidth="1"/>
    <col min="2045" max="2045" width="10.75" customWidth="1"/>
    <col min="2046" max="2046" width="12" customWidth="1"/>
    <col min="2047" max="2047" width="11.875" customWidth="1"/>
    <col min="2048" max="2048" width="10.75" customWidth="1"/>
    <col min="2297" max="2297" width="16.125" customWidth="1"/>
    <col min="2298" max="2298" width="31.875" customWidth="1"/>
    <col min="2299" max="2299" width="18.75" customWidth="1"/>
    <col min="2300" max="2300" width="11.375" customWidth="1"/>
    <col min="2301" max="2301" width="10.75" customWidth="1"/>
    <col min="2302" max="2302" width="12" customWidth="1"/>
    <col min="2303" max="2303" width="11.875" customWidth="1"/>
    <col min="2304" max="2304" width="10.75" customWidth="1"/>
    <col min="2553" max="2553" width="16.125" customWidth="1"/>
    <col min="2554" max="2554" width="31.875" customWidth="1"/>
    <col min="2555" max="2555" width="18.75" customWidth="1"/>
    <col min="2556" max="2556" width="11.375" customWidth="1"/>
    <col min="2557" max="2557" width="10.75" customWidth="1"/>
    <col min="2558" max="2558" width="12" customWidth="1"/>
    <col min="2559" max="2559" width="11.875" customWidth="1"/>
    <col min="2560" max="2560" width="10.75" customWidth="1"/>
    <col min="2809" max="2809" width="16.125" customWidth="1"/>
    <col min="2810" max="2810" width="31.875" customWidth="1"/>
    <col min="2811" max="2811" width="18.75" customWidth="1"/>
    <col min="2812" max="2812" width="11.375" customWidth="1"/>
    <col min="2813" max="2813" width="10.75" customWidth="1"/>
    <col min="2814" max="2814" width="12" customWidth="1"/>
    <col min="2815" max="2815" width="11.875" customWidth="1"/>
    <col min="2816" max="2816" width="10.75" customWidth="1"/>
    <col min="3065" max="3065" width="16.125" customWidth="1"/>
    <col min="3066" max="3066" width="31.875" customWidth="1"/>
    <col min="3067" max="3067" width="18.75" customWidth="1"/>
    <col min="3068" max="3068" width="11.375" customWidth="1"/>
    <col min="3069" max="3069" width="10.75" customWidth="1"/>
    <col min="3070" max="3070" width="12" customWidth="1"/>
    <col min="3071" max="3071" width="11.875" customWidth="1"/>
    <col min="3072" max="3072" width="10.75" customWidth="1"/>
    <col min="3321" max="3321" width="16.125" customWidth="1"/>
    <col min="3322" max="3322" width="31.875" customWidth="1"/>
    <col min="3323" max="3323" width="18.75" customWidth="1"/>
    <col min="3324" max="3324" width="11.375" customWidth="1"/>
    <col min="3325" max="3325" width="10.75" customWidth="1"/>
    <col min="3326" max="3326" width="12" customWidth="1"/>
    <col min="3327" max="3327" width="11.875" customWidth="1"/>
    <col min="3328" max="3328" width="10.75" customWidth="1"/>
    <col min="3577" max="3577" width="16.125" customWidth="1"/>
    <col min="3578" max="3578" width="31.875" customWidth="1"/>
    <col min="3579" max="3579" width="18.75" customWidth="1"/>
    <col min="3580" max="3580" width="11.375" customWidth="1"/>
    <col min="3581" max="3581" width="10.75" customWidth="1"/>
    <col min="3582" max="3582" width="12" customWidth="1"/>
    <col min="3583" max="3583" width="11.875" customWidth="1"/>
    <col min="3584" max="3584" width="10.75" customWidth="1"/>
    <col min="3833" max="3833" width="16.125" customWidth="1"/>
    <col min="3834" max="3834" width="31.875" customWidth="1"/>
    <col min="3835" max="3835" width="18.75" customWidth="1"/>
    <col min="3836" max="3836" width="11.375" customWidth="1"/>
    <col min="3837" max="3837" width="10.75" customWidth="1"/>
    <col min="3838" max="3838" width="12" customWidth="1"/>
    <col min="3839" max="3839" width="11.875" customWidth="1"/>
    <col min="3840" max="3840" width="10.75" customWidth="1"/>
    <col min="4089" max="4089" width="16.125" customWidth="1"/>
    <col min="4090" max="4090" width="31.875" customWidth="1"/>
    <col min="4091" max="4091" width="18.75" customWidth="1"/>
    <col min="4092" max="4092" width="11.375" customWidth="1"/>
    <col min="4093" max="4093" width="10.75" customWidth="1"/>
    <col min="4094" max="4094" width="12" customWidth="1"/>
    <col min="4095" max="4095" width="11.875" customWidth="1"/>
    <col min="4096" max="4096" width="10.75" customWidth="1"/>
    <col min="4345" max="4345" width="16.125" customWidth="1"/>
    <col min="4346" max="4346" width="31.875" customWidth="1"/>
    <col min="4347" max="4347" width="18.75" customWidth="1"/>
    <col min="4348" max="4348" width="11.375" customWidth="1"/>
    <col min="4349" max="4349" width="10.75" customWidth="1"/>
    <col min="4350" max="4350" width="12" customWidth="1"/>
    <col min="4351" max="4351" width="11.875" customWidth="1"/>
    <col min="4352" max="4352" width="10.75" customWidth="1"/>
    <col min="4601" max="4601" width="16.125" customWidth="1"/>
    <col min="4602" max="4602" width="31.875" customWidth="1"/>
    <col min="4603" max="4603" width="18.75" customWidth="1"/>
    <col min="4604" max="4604" width="11.375" customWidth="1"/>
    <col min="4605" max="4605" width="10.75" customWidth="1"/>
    <col min="4606" max="4606" width="12" customWidth="1"/>
    <col min="4607" max="4607" width="11.875" customWidth="1"/>
    <col min="4608" max="4608" width="10.75" customWidth="1"/>
    <col min="4857" max="4857" width="16.125" customWidth="1"/>
    <col min="4858" max="4858" width="31.875" customWidth="1"/>
    <col min="4859" max="4859" width="18.75" customWidth="1"/>
    <col min="4860" max="4860" width="11.375" customWidth="1"/>
    <col min="4861" max="4861" width="10.75" customWidth="1"/>
    <col min="4862" max="4862" width="12" customWidth="1"/>
    <col min="4863" max="4863" width="11.875" customWidth="1"/>
    <col min="4864" max="4864" width="10.75" customWidth="1"/>
    <col min="5113" max="5113" width="16.125" customWidth="1"/>
    <col min="5114" max="5114" width="31.875" customWidth="1"/>
    <col min="5115" max="5115" width="18.75" customWidth="1"/>
    <col min="5116" max="5116" width="11.375" customWidth="1"/>
    <col min="5117" max="5117" width="10.75" customWidth="1"/>
    <col min="5118" max="5118" width="12" customWidth="1"/>
    <col min="5119" max="5119" width="11.875" customWidth="1"/>
    <col min="5120" max="5120" width="10.75" customWidth="1"/>
    <col min="5369" max="5369" width="16.125" customWidth="1"/>
    <col min="5370" max="5370" width="31.875" customWidth="1"/>
    <col min="5371" max="5371" width="18.75" customWidth="1"/>
    <col min="5372" max="5372" width="11.375" customWidth="1"/>
    <col min="5373" max="5373" width="10.75" customWidth="1"/>
    <col min="5374" max="5374" width="12" customWidth="1"/>
    <col min="5375" max="5375" width="11.875" customWidth="1"/>
    <col min="5376" max="5376" width="10.75" customWidth="1"/>
    <col min="5625" max="5625" width="16.125" customWidth="1"/>
    <col min="5626" max="5626" width="31.875" customWidth="1"/>
    <col min="5627" max="5627" width="18.75" customWidth="1"/>
    <col min="5628" max="5628" width="11.375" customWidth="1"/>
    <col min="5629" max="5629" width="10.75" customWidth="1"/>
    <col min="5630" max="5630" width="12" customWidth="1"/>
    <col min="5631" max="5631" width="11.875" customWidth="1"/>
    <col min="5632" max="5632" width="10.75" customWidth="1"/>
    <col min="5881" max="5881" width="16.125" customWidth="1"/>
    <col min="5882" max="5882" width="31.875" customWidth="1"/>
    <col min="5883" max="5883" width="18.75" customWidth="1"/>
    <col min="5884" max="5884" width="11.375" customWidth="1"/>
    <col min="5885" max="5885" width="10.75" customWidth="1"/>
    <col min="5886" max="5886" width="12" customWidth="1"/>
    <col min="5887" max="5887" width="11.875" customWidth="1"/>
    <col min="5888" max="5888" width="10.75" customWidth="1"/>
    <col min="6137" max="6137" width="16.125" customWidth="1"/>
    <col min="6138" max="6138" width="31.875" customWidth="1"/>
    <col min="6139" max="6139" width="18.75" customWidth="1"/>
    <col min="6140" max="6140" width="11.375" customWidth="1"/>
    <col min="6141" max="6141" width="10.75" customWidth="1"/>
    <col min="6142" max="6142" width="12" customWidth="1"/>
    <col min="6143" max="6143" width="11.875" customWidth="1"/>
    <col min="6144" max="6144" width="10.75" customWidth="1"/>
    <col min="6393" max="6393" width="16.125" customWidth="1"/>
    <col min="6394" max="6394" width="31.875" customWidth="1"/>
    <col min="6395" max="6395" width="18.75" customWidth="1"/>
    <col min="6396" max="6396" width="11.375" customWidth="1"/>
    <col min="6397" max="6397" width="10.75" customWidth="1"/>
    <col min="6398" max="6398" width="12" customWidth="1"/>
    <col min="6399" max="6399" width="11.875" customWidth="1"/>
    <col min="6400" max="6400" width="10.75" customWidth="1"/>
    <col min="6649" max="6649" width="16.125" customWidth="1"/>
    <col min="6650" max="6650" width="31.875" customWidth="1"/>
    <col min="6651" max="6651" width="18.75" customWidth="1"/>
    <col min="6652" max="6652" width="11.375" customWidth="1"/>
    <col min="6653" max="6653" width="10.75" customWidth="1"/>
    <col min="6654" max="6654" width="12" customWidth="1"/>
    <col min="6655" max="6655" width="11.875" customWidth="1"/>
    <col min="6656" max="6656" width="10.75" customWidth="1"/>
    <col min="6905" max="6905" width="16.125" customWidth="1"/>
    <col min="6906" max="6906" width="31.875" customWidth="1"/>
    <col min="6907" max="6907" width="18.75" customWidth="1"/>
    <col min="6908" max="6908" width="11.375" customWidth="1"/>
    <col min="6909" max="6909" width="10.75" customWidth="1"/>
    <col min="6910" max="6910" width="12" customWidth="1"/>
    <col min="6911" max="6911" width="11.875" customWidth="1"/>
    <col min="6912" max="6912" width="10.75" customWidth="1"/>
    <col min="7161" max="7161" width="16.125" customWidth="1"/>
    <col min="7162" max="7162" width="31.875" customWidth="1"/>
    <col min="7163" max="7163" width="18.75" customWidth="1"/>
    <col min="7164" max="7164" width="11.375" customWidth="1"/>
    <col min="7165" max="7165" width="10.75" customWidth="1"/>
    <col min="7166" max="7166" width="12" customWidth="1"/>
    <col min="7167" max="7167" width="11.875" customWidth="1"/>
    <col min="7168" max="7168" width="10.75" customWidth="1"/>
    <col min="7417" max="7417" width="16.125" customWidth="1"/>
    <col min="7418" max="7418" width="31.875" customWidth="1"/>
    <col min="7419" max="7419" width="18.75" customWidth="1"/>
    <col min="7420" max="7420" width="11.375" customWidth="1"/>
    <col min="7421" max="7421" width="10.75" customWidth="1"/>
    <col min="7422" max="7422" width="12" customWidth="1"/>
    <col min="7423" max="7423" width="11.875" customWidth="1"/>
    <col min="7424" max="7424" width="10.75" customWidth="1"/>
    <col min="7673" max="7673" width="16.125" customWidth="1"/>
    <col min="7674" max="7674" width="31.875" customWidth="1"/>
    <col min="7675" max="7675" width="18.75" customWidth="1"/>
    <col min="7676" max="7676" width="11.375" customWidth="1"/>
    <col min="7677" max="7677" width="10.75" customWidth="1"/>
    <col min="7678" max="7678" width="12" customWidth="1"/>
    <col min="7679" max="7679" width="11.875" customWidth="1"/>
    <col min="7680" max="7680" width="10.75" customWidth="1"/>
    <col min="7929" max="7929" width="16.125" customWidth="1"/>
    <col min="7930" max="7930" width="31.875" customWidth="1"/>
    <col min="7931" max="7931" width="18.75" customWidth="1"/>
    <col min="7932" max="7932" width="11.375" customWidth="1"/>
    <col min="7933" max="7933" width="10.75" customWidth="1"/>
    <col min="7934" max="7934" width="12" customWidth="1"/>
    <col min="7935" max="7935" width="11.875" customWidth="1"/>
    <col min="7936" max="7936" width="10.75" customWidth="1"/>
    <col min="8185" max="8185" width="16.125" customWidth="1"/>
    <col min="8186" max="8186" width="31.875" customWidth="1"/>
    <col min="8187" max="8187" width="18.75" customWidth="1"/>
    <col min="8188" max="8188" width="11.375" customWidth="1"/>
    <col min="8189" max="8189" width="10.75" customWidth="1"/>
    <col min="8190" max="8190" width="12" customWidth="1"/>
    <col min="8191" max="8191" width="11.875" customWidth="1"/>
    <col min="8192" max="8192" width="10.75" customWidth="1"/>
    <col min="8441" max="8441" width="16.125" customWidth="1"/>
    <col min="8442" max="8442" width="31.875" customWidth="1"/>
    <col min="8443" max="8443" width="18.75" customWidth="1"/>
    <col min="8444" max="8444" width="11.375" customWidth="1"/>
    <col min="8445" max="8445" width="10.75" customWidth="1"/>
    <col min="8446" max="8446" width="12" customWidth="1"/>
    <col min="8447" max="8447" width="11.875" customWidth="1"/>
    <col min="8448" max="8448" width="10.75" customWidth="1"/>
    <col min="8697" max="8697" width="16.125" customWidth="1"/>
    <col min="8698" max="8698" width="31.875" customWidth="1"/>
    <col min="8699" max="8699" width="18.75" customWidth="1"/>
    <col min="8700" max="8700" width="11.375" customWidth="1"/>
    <col min="8701" max="8701" width="10.75" customWidth="1"/>
    <col min="8702" max="8702" width="12" customWidth="1"/>
    <col min="8703" max="8703" width="11.875" customWidth="1"/>
    <col min="8704" max="8704" width="10.75" customWidth="1"/>
    <col min="8953" max="8953" width="16.125" customWidth="1"/>
    <col min="8954" max="8954" width="31.875" customWidth="1"/>
    <col min="8955" max="8955" width="18.75" customWidth="1"/>
    <col min="8956" max="8956" width="11.375" customWidth="1"/>
    <col min="8957" max="8957" width="10.75" customWidth="1"/>
    <col min="8958" max="8958" width="12" customWidth="1"/>
    <col min="8959" max="8959" width="11.875" customWidth="1"/>
    <col min="8960" max="8960" width="10.75" customWidth="1"/>
    <col min="9209" max="9209" width="16.125" customWidth="1"/>
    <col min="9210" max="9210" width="31.875" customWidth="1"/>
    <col min="9211" max="9211" width="18.75" customWidth="1"/>
    <col min="9212" max="9212" width="11.375" customWidth="1"/>
    <col min="9213" max="9213" width="10.75" customWidth="1"/>
    <col min="9214" max="9214" width="12" customWidth="1"/>
    <col min="9215" max="9215" width="11.875" customWidth="1"/>
    <col min="9216" max="9216" width="10.75" customWidth="1"/>
    <col min="9465" max="9465" width="16.125" customWidth="1"/>
    <col min="9466" max="9466" width="31.875" customWidth="1"/>
    <col min="9467" max="9467" width="18.75" customWidth="1"/>
    <col min="9468" max="9468" width="11.375" customWidth="1"/>
    <col min="9469" max="9469" width="10.75" customWidth="1"/>
    <col min="9470" max="9470" width="12" customWidth="1"/>
    <col min="9471" max="9471" width="11.875" customWidth="1"/>
    <col min="9472" max="9472" width="10.75" customWidth="1"/>
    <col min="9721" max="9721" width="16.125" customWidth="1"/>
    <col min="9722" max="9722" width="31.875" customWidth="1"/>
    <col min="9723" max="9723" width="18.75" customWidth="1"/>
    <col min="9724" max="9724" width="11.375" customWidth="1"/>
    <col min="9725" max="9725" width="10.75" customWidth="1"/>
    <col min="9726" max="9726" width="12" customWidth="1"/>
    <col min="9727" max="9727" width="11.875" customWidth="1"/>
    <col min="9728" max="9728" width="10.75" customWidth="1"/>
    <col min="9977" max="9977" width="16.125" customWidth="1"/>
    <col min="9978" max="9978" width="31.875" customWidth="1"/>
    <col min="9979" max="9979" width="18.75" customWidth="1"/>
    <col min="9980" max="9980" width="11.375" customWidth="1"/>
    <col min="9981" max="9981" width="10.75" customWidth="1"/>
    <col min="9982" max="9982" width="12" customWidth="1"/>
    <col min="9983" max="9983" width="11.875" customWidth="1"/>
    <col min="9984" max="9984" width="10.75" customWidth="1"/>
    <col min="10233" max="10233" width="16.125" customWidth="1"/>
    <col min="10234" max="10234" width="31.875" customWidth="1"/>
    <col min="10235" max="10235" width="18.75" customWidth="1"/>
    <col min="10236" max="10236" width="11.375" customWidth="1"/>
    <col min="10237" max="10237" width="10.75" customWidth="1"/>
    <col min="10238" max="10238" width="12" customWidth="1"/>
    <col min="10239" max="10239" width="11.875" customWidth="1"/>
    <col min="10240" max="10240" width="10.75" customWidth="1"/>
    <col min="10489" max="10489" width="16.125" customWidth="1"/>
    <col min="10490" max="10490" width="31.875" customWidth="1"/>
    <col min="10491" max="10491" width="18.75" customWidth="1"/>
    <col min="10492" max="10492" width="11.375" customWidth="1"/>
    <col min="10493" max="10493" width="10.75" customWidth="1"/>
    <col min="10494" max="10494" width="12" customWidth="1"/>
    <col min="10495" max="10495" width="11.875" customWidth="1"/>
    <col min="10496" max="10496" width="10.75" customWidth="1"/>
    <col min="10745" max="10745" width="16.125" customWidth="1"/>
    <col min="10746" max="10746" width="31.875" customWidth="1"/>
    <col min="10747" max="10747" width="18.75" customWidth="1"/>
    <col min="10748" max="10748" width="11.375" customWidth="1"/>
    <col min="10749" max="10749" width="10.75" customWidth="1"/>
    <col min="10750" max="10750" width="12" customWidth="1"/>
    <col min="10751" max="10751" width="11.875" customWidth="1"/>
    <col min="10752" max="10752" width="10.75" customWidth="1"/>
    <col min="11001" max="11001" width="16.125" customWidth="1"/>
    <col min="11002" max="11002" width="31.875" customWidth="1"/>
    <col min="11003" max="11003" width="18.75" customWidth="1"/>
    <col min="11004" max="11004" width="11.375" customWidth="1"/>
    <col min="11005" max="11005" width="10.75" customWidth="1"/>
    <col min="11006" max="11006" width="12" customWidth="1"/>
    <col min="11007" max="11007" width="11.875" customWidth="1"/>
    <col min="11008" max="11008" width="10.75" customWidth="1"/>
    <col min="11257" max="11257" width="16.125" customWidth="1"/>
    <col min="11258" max="11258" width="31.875" customWidth="1"/>
    <col min="11259" max="11259" width="18.75" customWidth="1"/>
    <col min="11260" max="11260" width="11.375" customWidth="1"/>
    <col min="11261" max="11261" width="10.75" customWidth="1"/>
    <col min="11262" max="11262" width="12" customWidth="1"/>
    <col min="11263" max="11263" width="11.875" customWidth="1"/>
    <col min="11264" max="11264" width="10.75" customWidth="1"/>
    <col min="11513" max="11513" width="16.125" customWidth="1"/>
    <col min="11514" max="11514" width="31.875" customWidth="1"/>
    <col min="11515" max="11515" width="18.75" customWidth="1"/>
    <col min="11516" max="11516" width="11.375" customWidth="1"/>
    <col min="11517" max="11517" width="10.75" customWidth="1"/>
    <col min="11518" max="11518" width="12" customWidth="1"/>
    <col min="11519" max="11519" width="11.875" customWidth="1"/>
    <col min="11520" max="11520" width="10.75" customWidth="1"/>
    <col min="11769" max="11769" width="16.125" customWidth="1"/>
    <col min="11770" max="11770" width="31.875" customWidth="1"/>
    <col min="11771" max="11771" width="18.75" customWidth="1"/>
    <col min="11772" max="11772" width="11.375" customWidth="1"/>
    <col min="11773" max="11773" width="10.75" customWidth="1"/>
    <col min="11774" max="11774" width="12" customWidth="1"/>
    <col min="11775" max="11775" width="11.875" customWidth="1"/>
    <col min="11776" max="11776" width="10.75" customWidth="1"/>
    <col min="12025" max="12025" width="16.125" customWidth="1"/>
    <col min="12026" max="12026" width="31.875" customWidth="1"/>
    <col min="12027" max="12027" width="18.75" customWidth="1"/>
    <col min="12028" max="12028" width="11.375" customWidth="1"/>
    <col min="12029" max="12029" width="10.75" customWidth="1"/>
    <col min="12030" max="12030" width="12" customWidth="1"/>
    <col min="12031" max="12031" width="11.875" customWidth="1"/>
    <col min="12032" max="12032" width="10.75" customWidth="1"/>
    <col min="12281" max="12281" width="16.125" customWidth="1"/>
    <col min="12282" max="12282" width="31.875" customWidth="1"/>
    <col min="12283" max="12283" width="18.75" customWidth="1"/>
    <col min="12284" max="12284" width="11.375" customWidth="1"/>
    <col min="12285" max="12285" width="10.75" customWidth="1"/>
    <col min="12286" max="12286" width="12" customWidth="1"/>
    <col min="12287" max="12287" width="11.875" customWidth="1"/>
    <col min="12288" max="12288" width="10.75" customWidth="1"/>
    <col min="12537" max="12537" width="16.125" customWidth="1"/>
    <col min="12538" max="12538" width="31.875" customWidth="1"/>
    <col min="12539" max="12539" width="18.75" customWidth="1"/>
    <col min="12540" max="12540" width="11.375" customWidth="1"/>
    <col min="12541" max="12541" width="10.75" customWidth="1"/>
    <col min="12542" max="12542" width="12" customWidth="1"/>
    <col min="12543" max="12543" width="11.875" customWidth="1"/>
    <col min="12544" max="12544" width="10.75" customWidth="1"/>
    <col min="12793" max="12793" width="16.125" customWidth="1"/>
    <col min="12794" max="12794" width="31.875" customWidth="1"/>
    <col min="12795" max="12795" width="18.75" customWidth="1"/>
    <col min="12796" max="12796" width="11.375" customWidth="1"/>
    <col min="12797" max="12797" width="10.75" customWidth="1"/>
    <col min="12798" max="12798" width="12" customWidth="1"/>
    <col min="12799" max="12799" width="11.875" customWidth="1"/>
    <col min="12800" max="12800" width="10.75" customWidth="1"/>
    <col min="13049" max="13049" width="16.125" customWidth="1"/>
    <col min="13050" max="13050" width="31.875" customWidth="1"/>
    <col min="13051" max="13051" width="18.75" customWidth="1"/>
    <col min="13052" max="13052" width="11.375" customWidth="1"/>
    <col min="13053" max="13053" width="10.75" customWidth="1"/>
    <col min="13054" max="13054" width="12" customWidth="1"/>
    <col min="13055" max="13055" width="11.875" customWidth="1"/>
    <col min="13056" max="13056" width="10.75" customWidth="1"/>
    <col min="13305" max="13305" width="16.125" customWidth="1"/>
    <col min="13306" max="13306" width="31.875" customWidth="1"/>
    <col min="13307" max="13307" width="18.75" customWidth="1"/>
    <col min="13308" max="13308" width="11.375" customWidth="1"/>
    <col min="13309" max="13309" width="10.75" customWidth="1"/>
    <col min="13310" max="13310" width="12" customWidth="1"/>
    <col min="13311" max="13311" width="11.875" customWidth="1"/>
    <col min="13312" max="13312" width="10.75" customWidth="1"/>
    <col min="13561" max="13561" width="16.125" customWidth="1"/>
    <col min="13562" max="13562" width="31.875" customWidth="1"/>
    <col min="13563" max="13563" width="18.75" customWidth="1"/>
    <col min="13564" max="13564" width="11.375" customWidth="1"/>
    <col min="13565" max="13565" width="10.75" customWidth="1"/>
    <col min="13566" max="13566" width="12" customWidth="1"/>
    <col min="13567" max="13567" width="11.875" customWidth="1"/>
    <col min="13568" max="13568" width="10.75" customWidth="1"/>
    <col min="13817" max="13817" width="16.125" customWidth="1"/>
    <col min="13818" max="13818" width="31.875" customWidth="1"/>
    <col min="13819" max="13819" width="18.75" customWidth="1"/>
    <col min="13820" max="13820" width="11.375" customWidth="1"/>
    <col min="13821" max="13821" width="10.75" customWidth="1"/>
    <col min="13822" max="13822" width="12" customWidth="1"/>
    <col min="13823" max="13823" width="11.875" customWidth="1"/>
    <col min="13824" max="13824" width="10.75" customWidth="1"/>
    <col min="14073" max="14073" width="16.125" customWidth="1"/>
    <col min="14074" max="14074" width="31.875" customWidth="1"/>
    <col min="14075" max="14075" width="18.75" customWidth="1"/>
    <col min="14076" max="14076" width="11.375" customWidth="1"/>
    <col min="14077" max="14077" width="10.75" customWidth="1"/>
    <col min="14078" max="14078" width="12" customWidth="1"/>
    <col min="14079" max="14079" width="11.875" customWidth="1"/>
    <col min="14080" max="14080" width="10.75" customWidth="1"/>
    <col min="14329" max="14329" width="16.125" customWidth="1"/>
    <col min="14330" max="14330" width="31.875" customWidth="1"/>
    <col min="14331" max="14331" width="18.75" customWidth="1"/>
    <col min="14332" max="14332" width="11.375" customWidth="1"/>
    <col min="14333" max="14333" width="10.75" customWidth="1"/>
    <col min="14334" max="14334" width="12" customWidth="1"/>
    <col min="14335" max="14335" width="11.875" customWidth="1"/>
    <col min="14336" max="14336" width="10.75" customWidth="1"/>
    <col min="14585" max="14585" width="16.125" customWidth="1"/>
    <col min="14586" max="14586" width="31.875" customWidth="1"/>
    <col min="14587" max="14587" width="18.75" customWidth="1"/>
    <col min="14588" max="14588" width="11.375" customWidth="1"/>
    <col min="14589" max="14589" width="10.75" customWidth="1"/>
    <col min="14590" max="14590" width="12" customWidth="1"/>
    <col min="14591" max="14591" width="11.875" customWidth="1"/>
    <col min="14592" max="14592" width="10.75" customWidth="1"/>
    <col min="14841" max="14841" width="16.125" customWidth="1"/>
    <col min="14842" max="14842" width="31.875" customWidth="1"/>
    <col min="14843" max="14843" width="18.75" customWidth="1"/>
    <col min="14844" max="14844" width="11.375" customWidth="1"/>
    <col min="14845" max="14845" width="10.75" customWidth="1"/>
    <col min="14846" max="14846" width="12" customWidth="1"/>
    <col min="14847" max="14847" width="11.875" customWidth="1"/>
    <col min="14848" max="14848" width="10.75" customWidth="1"/>
    <col min="15097" max="15097" width="16.125" customWidth="1"/>
    <col min="15098" max="15098" width="31.875" customWidth="1"/>
    <col min="15099" max="15099" width="18.75" customWidth="1"/>
    <col min="15100" max="15100" width="11.375" customWidth="1"/>
    <col min="15101" max="15101" width="10.75" customWidth="1"/>
    <col min="15102" max="15102" width="12" customWidth="1"/>
    <col min="15103" max="15103" width="11.875" customWidth="1"/>
    <col min="15104" max="15104" width="10.75" customWidth="1"/>
    <col min="15353" max="15353" width="16.125" customWidth="1"/>
    <col min="15354" max="15354" width="31.875" customWidth="1"/>
    <col min="15355" max="15355" width="18.75" customWidth="1"/>
    <col min="15356" max="15356" width="11.375" customWidth="1"/>
    <col min="15357" max="15357" width="10.75" customWidth="1"/>
    <col min="15358" max="15358" width="12" customWidth="1"/>
    <col min="15359" max="15359" width="11.875" customWidth="1"/>
    <col min="15360" max="15360" width="10.75" customWidth="1"/>
    <col min="15609" max="15609" width="16.125" customWidth="1"/>
    <col min="15610" max="15610" width="31.875" customWidth="1"/>
    <col min="15611" max="15611" width="18.75" customWidth="1"/>
    <col min="15612" max="15612" width="11.375" customWidth="1"/>
    <col min="15613" max="15613" width="10.75" customWidth="1"/>
    <col min="15614" max="15614" width="12" customWidth="1"/>
    <col min="15615" max="15615" width="11.875" customWidth="1"/>
    <col min="15616" max="15616" width="10.75" customWidth="1"/>
    <col min="15865" max="15865" width="16.125" customWidth="1"/>
    <col min="15866" max="15866" width="31.875" customWidth="1"/>
    <col min="15867" max="15867" width="18.75" customWidth="1"/>
    <col min="15868" max="15868" width="11.375" customWidth="1"/>
    <col min="15869" max="15869" width="10.75" customWidth="1"/>
    <col min="15870" max="15870" width="12" customWidth="1"/>
    <col min="15871" max="15871" width="11.875" customWidth="1"/>
    <col min="15872" max="15872" width="10.75" customWidth="1"/>
    <col min="16121" max="16121" width="16.125" customWidth="1"/>
    <col min="16122" max="16122" width="31.875" customWidth="1"/>
    <col min="16123" max="16123" width="18.75" customWidth="1"/>
    <col min="16124" max="16124" width="11.375" customWidth="1"/>
    <col min="16125" max="16125" width="10.75" customWidth="1"/>
    <col min="16126" max="16126" width="12" customWidth="1"/>
    <col min="16127" max="16127" width="11.875" customWidth="1"/>
    <col min="16128" max="16128" width="10.75" customWidth="1"/>
  </cols>
  <sheetData>
    <row r="1" spans="1:7" s="82" customFormat="1" x14ac:dyDescent="0.2">
      <c r="A1" s="118"/>
      <c r="B1" s="117"/>
      <c r="C1" s="117"/>
      <c r="E1" s="115"/>
    </row>
    <row r="2" spans="1:7" s="82" customFormat="1" x14ac:dyDescent="0.2">
      <c r="A2" s="116"/>
      <c r="E2" s="115"/>
    </row>
    <row r="3" spans="1:7" s="82" customFormat="1" x14ac:dyDescent="0.2">
      <c r="A3" s="116"/>
      <c r="E3" s="115"/>
    </row>
    <row r="4" spans="1:7" s="82" customFormat="1" x14ac:dyDescent="0.2">
      <c r="A4" s="116"/>
      <c r="E4" s="115"/>
    </row>
    <row r="5" spans="1:7" s="82" customFormat="1" ht="15.75" x14ac:dyDescent="0.25">
      <c r="A5" s="80"/>
      <c r="B5" s="90" t="s">
        <v>1135</v>
      </c>
      <c r="C5" s="89"/>
      <c r="D5" s="88"/>
      <c r="E5" s="84"/>
    </row>
    <row r="6" spans="1:7" s="82" customFormat="1" ht="15" customHeight="1" x14ac:dyDescent="0.25">
      <c r="A6" s="80"/>
      <c r="B6" s="85" t="s">
        <v>4</v>
      </c>
      <c r="C6" s="85"/>
      <c r="D6" s="85"/>
      <c r="E6" s="85"/>
      <c r="F6" s="85"/>
    </row>
    <row r="7" spans="1:7" s="82" customFormat="1" ht="15" x14ac:dyDescent="0.25">
      <c r="A7" s="80"/>
      <c r="B7" s="85" t="s">
        <v>798</v>
      </c>
      <c r="C7" s="84"/>
      <c r="E7" s="84"/>
    </row>
    <row r="8" spans="1:7" s="82" customFormat="1" ht="15.75" x14ac:dyDescent="0.2">
      <c r="A8" s="80"/>
      <c r="B8" s="79" t="s">
        <v>797</v>
      </c>
      <c r="E8" s="114"/>
    </row>
    <row r="9" spans="1:7" s="82" customFormat="1" ht="15.75" x14ac:dyDescent="0.25">
      <c r="A9" s="80"/>
      <c r="B9" s="79" t="s">
        <v>796</v>
      </c>
      <c r="E9" s="85"/>
      <c r="F9" s="85"/>
      <c r="G9" s="112"/>
    </row>
    <row r="10" spans="1:7" s="82" customFormat="1" ht="15.75" x14ac:dyDescent="0.25">
      <c r="A10" s="80"/>
      <c r="B10" s="79"/>
      <c r="C10" s="182" t="s">
        <v>795</v>
      </c>
      <c r="D10" s="182"/>
      <c r="E10" s="113"/>
      <c r="F10" s="113"/>
      <c r="G10" s="112"/>
    </row>
    <row r="11" spans="1:7" s="82" customFormat="1" ht="16.5" thickBot="1" x14ac:dyDescent="0.25">
      <c r="D11" s="111"/>
    </row>
    <row r="12" spans="1:7" s="96" customFormat="1" ht="15.75" thickBot="1" x14ac:dyDescent="0.3">
      <c r="A12" s="93"/>
      <c r="B12" s="184" t="s">
        <v>828</v>
      </c>
      <c r="C12" s="185"/>
      <c r="D12" s="185"/>
      <c r="E12" s="93"/>
      <c r="F12" s="93"/>
      <c r="G12" s="93"/>
    </row>
    <row r="13" spans="1:7" s="96" customFormat="1" ht="15.75" thickBot="1" x14ac:dyDescent="0.3">
      <c r="A13" s="93"/>
      <c r="B13" s="110"/>
      <c r="C13" s="109"/>
      <c r="D13" s="109"/>
      <c r="E13" s="93"/>
      <c r="F13" s="93"/>
      <c r="G13" s="93"/>
    </row>
    <row r="14" spans="1:7" s="96" customFormat="1" ht="15.75" customHeight="1" thickBot="1" x14ac:dyDescent="0.3">
      <c r="A14" s="93"/>
      <c r="B14" s="184" t="s">
        <v>827</v>
      </c>
      <c r="C14" s="185"/>
      <c r="D14" s="186"/>
      <c r="E14" s="93"/>
      <c r="F14" s="93"/>
      <c r="G14" s="93"/>
    </row>
    <row r="15" spans="1:7" s="96" customFormat="1" ht="15" x14ac:dyDescent="0.25">
      <c r="A15" s="93"/>
      <c r="B15" s="187" t="s">
        <v>826</v>
      </c>
      <c r="C15" s="187" t="s">
        <v>825</v>
      </c>
      <c r="D15" s="189" t="s">
        <v>824</v>
      </c>
      <c r="E15" s="93"/>
      <c r="F15" s="93"/>
      <c r="G15" s="93"/>
    </row>
    <row r="16" spans="1:7" s="96" customFormat="1" ht="15.75" thickBot="1" x14ac:dyDescent="0.3">
      <c r="A16" s="93"/>
      <c r="B16" s="188"/>
      <c r="C16" s="188"/>
      <c r="D16" s="190"/>
      <c r="E16" s="93"/>
      <c r="F16" s="93"/>
      <c r="G16" s="93"/>
    </row>
    <row r="17" spans="1:7" s="96" customFormat="1" ht="15.75" thickBot="1" x14ac:dyDescent="0.3">
      <c r="A17" s="93"/>
      <c r="B17" s="199"/>
      <c r="C17" s="200"/>
      <c r="D17" s="200"/>
      <c r="E17" s="93"/>
      <c r="F17" s="93"/>
      <c r="G17" s="93"/>
    </row>
    <row r="18" spans="1:7" s="96" customFormat="1" ht="15" x14ac:dyDescent="0.25">
      <c r="A18" s="93"/>
      <c r="B18" s="107"/>
      <c r="C18" s="201" t="s">
        <v>823</v>
      </c>
      <c r="D18" s="202"/>
      <c r="E18" s="93"/>
      <c r="F18" s="93"/>
      <c r="G18" s="93"/>
    </row>
    <row r="19" spans="1:7" s="96" customFormat="1" ht="15" x14ac:dyDescent="0.25">
      <c r="A19" s="93"/>
      <c r="B19" s="108" t="s">
        <v>822</v>
      </c>
      <c r="C19" s="106" t="s">
        <v>821</v>
      </c>
      <c r="D19" s="105">
        <v>8.0000000000000002E-3</v>
      </c>
      <c r="E19" s="93"/>
      <c r="F19" s="93"/>
      <c r="G19" s="93"/>
    </row>
    <row r="20" spans="1:7" s="96" customFormat="1" ht="15" x14ac:dyDescent="0.25">
      <c r="A20" s="93"/>
      <c r="B20" s="108" t="s">
        <v>820</v>
      </c>
      <c r="C20" s="106" t="s">
        <v>819</v>
      </c>
      <c r="D20" s="105">
        <v>8.9999999999999993E-3</v>
      </c>
      <c r="E20" s="93"/>
      <c r="F20" s="93"/>
      <c r="G20" s="93"/>
    </row>
    <row r="21" spans="1:7" s="96" customFormat="1" ht="15" x14ac:dyDescent="0.25">
      <c r="A21" s="93"/>
      <c r="B21" s="108" t="s">
        <v>818</v>
      </c>
      <c r="C21" s="106" t="s">
        <v>817</v>
      </c>
      <c r="D21" s="105">
        <v>8.0000000000000002E-3</v>
      </c>
      <c r="E21" s="93"/>
      <c r="F21" s="93"/>
      <c r="G21" s="93"/>
    </row>
    <row r="22" spans="1:7" s="96" customFormat="1" ht="15" x14ac:dyDescent="0.25">
      <c r="A22" s="93"/>
      <c r="B22" s="108" t="s">
        <v>816</v>
      </c>
      <c r="C22" s="106" t="s">
        <v>815</v>
      </c>
      <c r="D22" s="105">
        <v>2.2450000000000001E-2</v>
      </c>
      <c r="E22" s="93"/>
      <c r="F22" s="93"/>
      <c r="G22" s="93"/>
    </row>
    <row r="23" spans="1:7" s="96" customFormat="1" ht="15.75" thickBot="1" x14ac:dyDescent="0.3">
      <c r="A23" s="93"/>
      <c r="B23" s="197" t="s">
        <v>814</v>
      </c>
      <c r="C23" s="198"/>
      <c r="D23" s="102">
        <f>SUM(D19:D22)</f>
        <v>4.7450000000000006E-2</v>
      </c>
      <c r="E23" s="93"/>
      <c r="F23" s="93"/>
      <c r="G23" s="93"/>
    </row>
    <row r="24" spans="1:7" s="96" customFormat="1" ht="15.75" thickBot="1" x14ac:dyDescent="0.3">
      <c r="A24" s="93"/>
      <c r="B24" s="203"/>
      <c r="C24" s="204"/>
      <c r="D24" s="204"/>
      <c r="E24" s="93"/>
      <c r="F24" s="93"/>
      <c r="G24" s="93"/>
    </row>
    <row r="25" spans="1:7" s="96" customFormat="1" ht="15" x14ac:dyDescent="0.25">
      <c r="A25" s="93"/>
      <c r="B25" s="107"/>
      <c r="C25" s="201" t="s">
        <v>813</v>
      </c>
      <c r="D25" s="202"/>
      <c r="E25" s="93"/>
      <c r="F25" s="93"/>
      <c r="G25" s="93"/>
    </row>
    <row r="26" spans="1:7" s="96" customFormat="1" ht="15" x14ac:dyDescent="0.25">
      <c r="A26" s="93"/>
      <c r="B26" s="108" t="s">
        <v>198</v>
      </c>
      <c r="C26" s="106" t="s">
        <v>812</v>
      </c>
      <c r="D26" s="105">
        <v>0.06</v>
      </c>
      <c r="E26" s="93"/>
      <c r="F26" s="93"/>
      <c r="G26" s="93"/>
    </row>
    <row r="27" spans="1:7" s="96" customFormat="1" ht="15.75" thickBot="1" x14ac:dyDescent="0.3">
      <c r="A27" s="93"/>
      <c r="B27" s="197" t="s">
        <v>811</v>
      </c>
      <c r="C27" s="198"/>
      <c r="D27" s="102">
        <f>SUM(D26)</f>
        <v>0.06</v>
      </c>
      <c r="E27" s="93"/>
      <c r="F27" s="93"/>
      <c r="G27" s="93"/>
    </row>
    <row r="28" spans="1:7" s="96" customFormat="1" ht="15.75" thickBot="1" x14ac:dyDescent="0.3">
      <c r="A28" s="93"/>
      <c r="B28" s="203"/>
      <c r="C28" s="204"/>
      <c r="D28" s="204"/>
      <c r="E28" s="93"/>
      <c r="F28" s="93"/>
      <c r="G28" s="93"/>
    </row>
    <row r="29" spans="1:7" s="96" customFormat="1" ht="15" x14ac:dyDescent="0.25">
      <c r="A29" s="93"/>
      <c r="B29" s="107"/>
      <c r="C29" s="201" t="s">
        <v>810</v>
      </c>
      <c r="D29" s="202"/>
      <c r="E29" s="93"/>
      <c r="F29" s="93"/>
      <c r="G29" s="93"/>
    </row>
    <row r="30" spans="1:7" s="96" customFormat="1" ht="15" x14ac:dyDescent="0.25">
      <c r="A30" s="93"/>
      <c r="B30" s="205" t="s">
        <v>809</v>
      </c>
      <c r="C30" s="106" t="s">
        <v>808</v>
      </c>
      <c r="D30" s="105">
        <v>6.4999999999999997E-3</v>
      </c>
      <c r="E30" s="93"/>
      <c r="F30" s="93"/>
      <c r="G30" s="93"/>
    </row>
    <row r="31" spans="1:7" s="96" customFormat="1" ht="15" x14ac:dyDescent="0.25">
      <c r="A31" s="93"/>
      <c r="B31" s="206"/>
      <c r="C31" s="106" t="s">
        <v>807</v>
      </c>
      <c r="D31" s="105">
        <v>0.03</v>
      </c>
      <c r="E31" s="93"/>
      <c r="F31" s="93"/>
      <c r="G31" s="93"/>
    </row>
    <row r="32" spans="1:7" s="96" customFormat="1" ht="15" x14ac:dyDescent="0.25">
      <c r="A32" s="93"/>
      <c r="B32" s="206"/>
      <c r="C32" s="208" t="s">
        <v>806</v>
      </c>
      <c r="D32" s="210">
        <v>0.03</v>
      </c>
      <c r="E32" s="93"/>
      <c r="F32" s="93"/>
      <c r="G32" s="93"/>
    </row>
    <row r="33" spans="1:7" s="96" customFormat="1" ht="15" x14ac:dyDescent="0.25">
      <c r="A33" s="93"/>
      <c r="B33" s="206"/>
      <c r="C33" s="209"/>
      <c r="D33" s="211"/>
      <c r="E33" s="93"/>
      <c r="F33" s="93"/>
      <c r="G33" s="93"/>
    </row>
    <row r="34" spans="1:7" s="96" customFormat="1" ht="15" x14ac:dyDescent="0.25">
      <c r="A34" s="93"/>
      <c r="B34" s="207"/>
      <c r="C34" s="104" t="s">
        <v>805</v>
      </c>
      <c r="D34" s="103">
        <v>4.4999999999999998E-2</v>
      </c>
      <c r="E34" s="93"/>
      <c r="F34" s="93"/>
      <c r="G34" s="93"/>
    </row>
    <row r="35" spans="1:7" s="96" customFormat="1" ht="15.75" thickBot="1" x14ac:dyDescent="0.3">
      <c r="A35" s="93"/>
      <c r="B35" s="197" t="s">
        <v>804</v>
      </c>
      <c r="C35" s="198"/>
      <c r="D35" s="102">
        <f>SUM(D30:D34)</f>
        <v>0.1115</v>
      </c>
      <c r="E35" s="93"/>
      <c r="F35" s="93"/>
      <c r="G35" s="93"/>
    </row>
    <row r="36" spans="1:7" s="96" customFormat="1" ht="15" x14ac:dyDescent="0.25">
      <c r="A36" s="93"/>
      <c r="B36" s="212"/>
      <c r="C36" s="213"/>
      <c r="D36" s="213"/>
      <c r="E36" s="93"/>
      <c r="F36" s="93"/>
      <c r="G36" s="93"/>
    </row>
    <row r="37" spans="1:7" s="96" customFormat="1" ht="15" x14ac:dyDescent="0.25">
      <c r="A37" s="93"/>
      <c r="B37" s="214" t="s">
        <v>803</v>
      </c>
      <c r="C37" s="215"/>
      <c r="D37" s="215"/>
      <c r="E37" s="93"/>
      <c r="F37" s="93"/>
      <c r="G37" s="93"/>
    </row>
    <row r="38" spans="1:7" s="96" customFormat="1" ht="15.75" thickBot="1" x14ac:dyDescent="0.3">
      <c r="A38" s="93"/>
      <c r="B38" s="101"/>
      <c r="C38" s="100"/>
      <c r="D38" s="100"/>
      <c r="E38" s="93"/>
      <c r="F38" s="93"/>
      <c r="G38" s="93"/>
    </row>
    <row r="39" spans="1:7" s="96" customFormat="1" ht="15" x14ac:dyDescent="0.25">
      <c r="A39" s="93"/>
      <c r="B39" s="216"/>
      <c r="C39" s="217"/>
      <c r="D39" s="218"/>
      <c r="E39" s="93"/>
      <c r="F39" s="93"/>
      <c r="G39" s="93"/>
    </row>
    <row r="40" spans="1:7" s="96" customFormat="1" ht="15.75" thickBot="1" x14ac:dyDescent="0.3">
      <c r="A40" s="93"/>
      <c r="B40" s="219"/>
      <c r="C40" s="220"/>
      <c r="D40" s="221"/>
      <c r="E40" s="93"/>
      <c r="F40" s="93"/>
      <c r="G40" s="93"/>
    </row>
    <row r="41" spans="1:7" s="96" customFormat="1" ht="15.75" thickBot="1" x14ac:dyDescent="0.3">
      <c r="A41" s="93"/>
      <c r="B41" s="99"/>
      <c r="C41" s="98"/>
      <c r="D41" s="97"/>
      <c r="E41" s="93"/>
      <c r="F41" s="93"/>
      <c r="G41" s="93"/>
    </row>
    <row r="42" spans="1:7" s="96" customFormat="1" ht="15" x14ac:dyDescent="0.25">
      <c r="A42" s="93"/>
      <c r="B42" s="191" t="s">
        <v>802</v>
      </c>
      <c r="C42" s="192"/>
      <c r="D42" s="195">
        <f>ROUND(((((1+(D22+D19+D20))*(1+D21)*(1+D27))/(1-D35))-1),4)</f>
        <v>0.25</v>
      </c>
      <c r="E42" s="93"/>
      <c r="F42" s="93"/>
      <c r="G42" s="93"/>
    </row>
    <row r="43" spans="1:7" s="96" customFormat="1" ht="15.75" thickBot="1" x14ac:dyDescent="0.3">
      <c r="A43" s="93"/>
      <c r="B43" s="193"/>
      <c r="C43" s="194"/>
      <c r="D43" s="196"/>
      <c r="E43" s="93"/>
      <c r="F43" s="93"/>
      <c r="G43" s="93"/>
    </row>
    <row r="44" spans="1:7" s="93" customFormat="1" ht="15.75" x14ac:dyDescent="0.25">
      <c r="B44" s="95"/>
      <c r="C44" s="95"/>
      <c r="D44" s="94"/>
    </row>
    <row r="45" spans="1:7" s="93" customFormat="1" ht="15" x14ac:dyDescent="0.25"/>
    <row r="46" spans="1:7" s="93" customFormat="1" ht="15" x14ac:dyDescent="0.25"/>
    <row r="47" spans="1:7" s="82" customFormat="1" x14ac:dyDescent="0.2"/>
    <row r="48" spans="1:7" s="82" customFormat="1" x14ac:dyDescent="0.2"/>
    <row r="49" s="82" customFormat="1" x14ac:dyDescent="0.2"/>
    <row r="50" s="82" customFormat="1" x14ac:dyDescent="0.2"/>
    <row r="51" s="82" customFormat="1" x14ac:dyDescent="0.2"/>
    <row r="52" s="82" customFormat="1" x14ac:dyDescent="0.2"/>
    <row r="53" s="82" customFormat="1" x14ac:dyDescent="0.2"/>
    <row r="54" s="82" customFormat="1" x14ac:dyDescent="0.2"/>
    <row r="55" s="82" customFormat="1" x14ac:dyDescent="0.2"/>
    <row r="56" s="82" customFormat="1" x14ac:dyDescent="0.2"/>
    <row r="57" s="82" customFormat="1" x14ac:dyDescent="0.2"/>
    <row r="58" s="82" customFormat="1" x14ac:dyDescent="0.2"/>
    <row r="59" s="82" customFormat="1" x14ac:dyDescent="0.2"/>
    <row r="60" s="82" customFormat="1" x14ac:dyDescent="0.2"/>
    <row r="61" s="82" customFormat="1" x14ac:dyDescent="0.2"/>
    <row r="62" s="82" customFormat="1" x14ac:dyDescent="0.2"/>
    <row r="63" s="82" customFormat="1" x14ac:dyDescent="0.2"/>
    <row r="64" s="82" customFormat="1" x14ac:dyDescent="0.2"/>
  </sheetData>
  <mergeCells count="23">
    <mergeCell ref="B39:D40"/>
    <mergeCell ref="B42:C43"/>
    <mergeCell ref="D42:D43"/>
    <mergeCell ref="B35:C35"/>
    <mergeCell ref="B17:D17"/>
    <mergeCell ref="C18:D18"/>
    <mergeCell ref="B23:C23"/>
    <mergeCell ref="B24:D24"/>
    <mergeCell ref="C25:D25"/>
    <mergeCell ref="B27:C27"/>
    <mergeCell ref="B28:D28"/>
    <mergeCell ref="C29:D29"/>
    <mergeCell ref="B30:B34"/>
    <mergeCell ref="C32:C33"/>
    <mergeCell ref="D32:D33"/>
    <mergeCell ref="B36:D36"/>
    <mergeCell ref="B37:D37"/>
    <mergeCell ref="C10:D10"/>
    <mergeCell ref="B12:D12"/>
    <mergeCell ref="B14:D14"/>
    <mergeCell ref="B15:B16"/>
    <mergeCell ref="C15:C16"/>
    <mergeCell ref="D15:D16"/>
  </mergeCells>
  <pageMargins left="0.511811024" right="0.511811024" top="0.78740157499999996" bottom="0.78740157499999996" header="0.31496062000000002" footer="0.31496062000000002"/>
  <pageSetup scale="71"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D8CDF-3C17-484B-B6D0-FE63252E7A2C}">
  <sheetPr>
    <pageSetUpPr fitToPage="1"/>
  </sheetPr>
  <dimension ref="A1:J49"/>
  <sheetViews>
    <sheetView showWhiteSpace="0" workbookViewId="0">
      <selection activeCell="C2" sqref="C2"/>
    </sheetView>
  </sheetViews>
  <sheetFormatPr defaultRowHeight="14.25" x14ac:dyDescent="0.2"/>
  <cols>
    <col min="1" max="2" width="10" bestFit="1" customWidth="1"/>
    <col min="3" max="3" width="60" bestFit="1" customWidth="1"/>
    <col min="4" max="4" width="30" bestFit="1" customWidth="1"/>
    <col min="5" max="9" width="10" bestFit="1" customWidth="1"/>
    <col min="10" max="12" width="15" bestFit="1" customWidth="1"/>
  </cols>
  <sheetData>
    <row r="1" spans="1:10" ht="15" x14ac:dyDescent="0.2">
      <c r="A1" s="53"/>
      <c r="B1" s="53"/>
      <c r="C1" s="53" t="s">
        <v>0</v>
      </c>
      <c r="D1" s="53" t="s">
        <v>1</v>
      </c>
      <c r="E1" s="178" t="s">
        <v>2</v>
      </c>
      <c r="F1" s="178"/>
      <c r="G1" s="178"/>
      <c r="H1" s="178" t="s">
        <v>3</v>
      </c>
      <c r="I1" s="178"/>
      <c r="J1" s="162"/>
    </row>
    <row r="2" spans="1:10" ht="80.099999999999994" customHeight="1" x14ac:dyDescent="0.2">
      <c r="A2" s="24"/>
      <c r="B2" s="24"/>
      <c r="C2" s="24" t="s">
        <v>4</v>
      </c>
      <c r="D2" s="24" t="s">
        <v>5</v>
      </c>
      <c r="E2" s="172" t="s">
        <v>6</v>
      </c>
      <c r="F2" s="172"/>
      <c r="G2" s="172"/>
      <c r="H2" s="172" t="s">
        <v>7</v>
      </c>
      <c r="I2" s="172"/>
      <c r="J2" s="162"/>
    </row>
    <row r="3" spans="1:10" ht="15" x14ac:dyDescent="0.25">
      <c r="A3" s="179" t="s">
        <v>725</v>
      </c>
      <c r="B3" s="162"/>
      <c r="C3" s="162"/>
      <c r="D3" s="162"/>
      <c r="E3" s="162"/>
      <c r="F3" s="162"/>
      <c r="G3" s="162"/>
      <c r="H3" s="162"/>
      <c r="I3" s="162"/>
      <c r="J3" s="162"/>
    </row>
    <row r="4" spans="1:10" ht="30" customHeight="1" x14ac:dyDescent="0.2">
      <c r="A4" s="45" t="s">
        <v>10</v>
      </c>
      <c r="B4" s="47" t="s">
        <v>11</v>
      </c>
      <c r="C4" s="47" t="s">
        <v>12</v>
      </c>
      <c r="D4" s="47" t="s">
        <v>211</v>
      </c>
      <c r="E4" s="46" t="s">
        <v>13</v>
      </c>
      <c r="F4" s="45" t="s">
        <v>14</v>
      </c>
      <c r="G4" s="45" t="s">
        <v>724</v>
      </c>
      <c r="H4" s="45" t="s">
        <v>17</v>
      </c>
      <c r="I4" s="45" t="s">
        <v>18</v>
      </c>
      <c r="J4" s="45" t="s">
        <v>723</v>
      </c>
    </row>
    <row r="5" spans="1:10" ht="90.95" customHeight="1" x14ac:dyDescent="0.2">
      <c r="A5" s="39" t="s">
        <v>126</v>
      </c>
      <c r="B5" s="38" t="s">
        <v>32</v>
      </c>
      <c r="C5" s="38" t="s">
        <v>127</v>
      </c>
      <c r="D5" s="38" t="s">
        <v>381</v>
      </c>
      <c r="E5" s="37" t="s">
        <v>72</v>
      </c>
      <c r="F5" s="39" t="s">
        <v>374</v>
      </c>
      <c r="G5" s="39" t="s">
        <v>1134</v>
      </c>
      <c r="H5" s="39" t="s">
        <v>1133</v>
      </c>
      <c r="I5" s="39" t="s">
        <v>1132</v>
      </c>
      <c r="J5" s="39" t="s">
        <v>1132</v>
      </c>
    </row>
    <row r="6" spans="1:10" ht="51.95" customHeight="1" x14ac:dyDescent="0.2">
      <c r="A6" s="39" t="s">
        <v>65</v>
      </c>
      <c r="B6" s="38" t="s">
        <v>66</v>
      </c>
      <c r="C6" s="38" t="s">
        <v>67</v>
      </c>
      <c r="D6" s="38">
        <v>5</v>
      </c>
      <c r="E6" s="37" t="s">
        <v>68</v>
      </c>
      <c r="F6" s="39" t="s">
        <v>604</v>
      </c>
      <c r="G6" s="39" t="s">
        <v>1131</v>
      </c>
      <c r="H6" s="39" t="s">
        <v>1130</v>
      </c>
      <c r="I6" s="39" t="s">
        <v>1129</v>
      </c>
      <c r="J6" s="39" t="s">
        <v>1128</v>
      </c>
    </row>
    <row r="7" spans="1:10" ht="24" customHeight="1" x14ac:dyDescent="0.2">
      <c r="A7" s="39" t="s">
        <v>60</v>
      </c>
      <c r="B7" s="38" t="s">
        <v>48</v>
      </c>
      <c r="C7" s="38" t="s">
        <v>61</v>
      </c>
      <c r="D7" s="38" t="s">
        <v>618</v>
      </c>
      <c r="E7" s="37" t="s">
        <v>34</v>
      </c>
      <c r="F7" s="39" t="s">
        <v>693</v>
      </c>
      <c r="G7" s="39" t="s">
        <v>1127</v>
      </c>
      <c r="H7" s="39" t="s">
        <v>1126</v>
      </c>
      <c r="I7" s="39" t="s">
        <v>1125</v>
      </c>
      <c r="J7" s="39" t="s">
        <v>1124</v>
      </c>
    </row>
    <row r="8" spans="1:10" ht="39" customHeight="1" x14ac:dyDescent="0.2">
      <c r="A8" s="39" t="s">
        <v>92</v>
      </c>
      <c r="B8" s="38" t="s">
        <v>32</v>
      </c>
      <c r="C8" s="38" t="s">
        <v>93</v>
      </c>
      <c r="D8" s="38" t="s">
        <v>582</v>
      </c>
      <c r="E8" s="37" t="s">
        <v>94</v>
      </c>
      <c r="F8" s="39" t="s">
        <v>1123</v>
      </c>
      <c r="G8" s="39" t="s">
        <v>1122</v>
      </c>
      <c r="H8" s="39" t="s">
        <v>1121</v>
      </c>
      <c r="I8" s="39" t="s">
        <v>1120</v>
      </c>
      <c r="J8" s="39" t="s">
        <v>1119</v>
      </c>
    </row>
    <row r="9" spans="1:10" ht="26.1" customHeight="1" x14ac:dyDescent="0.2">
      <c r="A9" s="39" t="s">
        <v>163</v>
      </c>
      <c r="B9" s="38" t="s">
        <v>44</v>
      </c>
      <c r="C9" s="38" t="s">
        <v>164</v>
      </c>
      <c r="D9" s="38" t="s">
        <v>257</v>
      </c>
      <c r="E9" s="37" t="s">
        <v>140</v>
      </c>
      <c r="F9" s="39" t="s">
        <v>689</v>
      </c>
      <c r="G9" s="39" t="s">
        <v>1118</v>
      </c>
      <c r="H9" s="39" t="s">
        <v>1118</v>
      </c>
      <c r="I9" s="39" t="s">
        <v>1117</v>
      </c>
      <c r="J9" s="39" t="s">
        <v>1116</v>
      </c>
    </row>
    <row r="10" spans="1:10" ht="65.099999999999994" customHeight="1" x14ac:dyDescent="0.2">
      <c r="A10" s="39" t="s">
        <v>118</v>
      </c>
      <c r="B10" s="38" t="s">
        <v>27</v>
      </c>
      <c r="C10" s="38" t="s">
        <v>119</v>
      </c>
      <c r="D10" s="38" t="s">
        <v>532</v>
      </c>
      <c r="E10" s="37" t="s">
        <v>72</v>
      </c>
      <c r="F10" s="39" t="s">
        <v>394</v>
      </c>
      <c r="G10" s="39" t="s">
        <v>1115</v>
      </c>
      <c r="H10" s="39" t="s">
        <v>1114</v>
      </c>
      <c r="I10" s="39" t="s">
        <v>1113</v>
      </c>
      <c r="J10" s="39" t="s">
        <v>1112</v>
      </c>
    </row>
    <row r="11" spans="1:10" ht="39" customHeight="1" x14ac:dyDescent="0.2">
      <c r="A11" s="39" t="s">
        <v>123</v>
      </c>
      <c r="B11" s="38" t="s">
        <v>32</v>
      </c>
      <c r="C11" s="38" t="s">
        <v>124</v>
      </c>
      <c r="D11" s="38" t="s">
        <v>393</v>
      </c>
      <c r="E11" s="37" t="s">
        <v>68</v>
      </c>
      <c r="F11" s="39" t="s">
        <v>382</v>
      </c>
      <c r="G11" s="39" t="s">
        <v>1111</v>
      </c>
      <c r="H11" s="39" t="s">
        <v>1110</v>
      </c>
      <c r="I11" s="39" t="s">
        <v>1109</v>
      </c>
      <c r="J11" s="39" t="s">
        <v>1108</v>
      </c>
    </row>
    <row r="12" spans="1:10" ht="39" customHeight="1" x14ac:dyDescent="0.2">
      <c r="A12" s="39" t="s">
        <v>96</v>
      </c>
      <c r="B12" s="38" t="s">
        <v>32</v>
      </c>
      <c r="C12" s="38" t="s">
        <v>97</v>
      </c>
      <c r="D12" s="38" t="s">
        <v>297</v>
      </c>
      <c r="E12" s="37" t="s">
        <v>80</v>
      </c>
      <c r="F12" s="39" t="s">
        <v>560</v>
      </c>
      <c r="G12" s="39" t="s">
        <v>1107</v>
      </c>
      <c r="H12" s="39" t="s">
        <v>1106</v>
      </c>
      <c r="I12" s="39" t="s">
        <v>1105</v>
      </c>
      <c r="J12" s="39" t="s">
        <v>1104</v>
      </c>
    </row>
    <row r="13" spans="1:10" ht="26.1" customHeight="1" x14ac:dyDescent="0.2">
      <c r="A13" s="39" t="s">
        <v>129</v>
      </c>
      <c r="B13" s="38" t="s">
        <v>130</v>
      </c>
      <c r="C13" s="38" t="s">
        <v>131</v>
      </c>
      <c r="D13" s="38">
        <v>1805</v>
      </c>
      <c r="E13" s="37" t="s">
        <v>72</v>
      </c>
      <c r="F13" s="39" t="s">
        <v>344</v>
      </c>
      <c r="G13" s="39" t="s">
        <v>1103</v>
      </c>
      <c r="H13" s="39" t="s">
        <v>1102</v>
      </c>
      <c r="I13" s="39" t="s">
        <v>1101</v>
      </c>
      <c r="J13" s="39" t="s">
        <v>1100</v>
      </c>
    </row>
    <row r="14" spans="1:10" ht="24" customHeight="1" x14ac:dyDescent="0.2">
      <c r="A14" s="39" t="s">
        <v>184</v>
      </c>
      <c r="B14" s="38" t="s">
        <v>32</v>
      </c>
      <c r="C14" s="38" t="s">
        <v>185</v>
      </c>
      <c r="D14" s="38" t="s">
        <v>208</v>
      </c>
      <c r="E14" s="37" t="s">
        <v>72</v>
      </c>
      <c r="F14" s="39" t="s">
        <v>191</v>
      </c>
      <c r="G14" s="39" t="s">
        <v>690</v>
      </c>
      <c r="H14" s="39" t="s">
        <v>1099</v>
      </c>
      <c r="I14" s="39" t="s">
        <v>1098</v>
      </c>
      <c r="J14" s="39" t="s">
        <v>692</v>
      </c>
    </row>
    <row r="15" spans="1:10" ht="51.95" customHeight="1" x14ac:dyDescent="0.2">
      <c r="A15" s="39" t="s">
        <v>107</v>
      </c>
      <c r="B15" s="38" t="s">
        <v>32</v>
      </c>
      <c r="C15" s="38" t="s">
        <v>108</v>
      </c>
      <c r="D15" s="38" t="s">
        <v>547</v>
      </c>
      <c r="E15" s="37" t="s">
        <v>72</v>
      </c>
      <c r="F15" s="39" t="s">
        <v>394</v>
      </c>
      <c r="G15" s="39" t="s">
        <v>1097</v>
      </c>
      <c r="H15" s="39" t="s">
        <v>1096</v>
      </c>
      <c r="I15" s="39" t="s">
        <v>1095</v>
      </c>
      <c r="J15" s="39" t="s">
        <v>1094</v>
      </c>
    </row>
    <row r="16" spans="1:10" ht="26.1" customHeight="1" x14ac:dyDescent="0.2">
      <c r="A16" s="39" t="s">
        <v>82</v>
      </c>
      <c r="B16" s="38" t="s">
        <v>32</v>
      </c>
      <c r="C16" s="38" t="s">
        <v>83</v>
      </c>
      <c r="D16" s="38" t="s">
        <v>587</v>
      </c>
      <c r="E16" s="37" t="s">
        <v>72</v>
      </c>
      <c r="F16" s="39" t="s">
        <v>1093</v>
      </c>
      <c r="G16" s="39" t="s">
        <v>1092</v>
      </c>
      <c r="H16" s="39" t="s">
        <v>1091</v>
      </c>
      <c r="I16" s="39" t="s">
        <v>1090</v>
      </c>
      <c r="J16" s="39" t="s">
        <v>1089</v>
      </c>
    </row>
    <row r="17" spans="1:10" ht="51.95" customHeight="1" x14ac:dyDescent="0.2">
      <c r="A17" s="39" t="s">
        <v>144</v>
      </c>
      <c r="B17" s="38" t="s">
        <v>32</v>
      </c>
      <c r="C17" s="38" t="s">
        <v>145</v>
      </c>
      <c r="D17" s="38" t="s">
        <v>335</v>
      </c>
      <c r="E17" s="37" t="s">
        <v>72</v>
      </c>
      <c r="F17" s="39" t="s">
        <v>1053</v>
      </c>
      <c r="G17" s="39" t="s">
        <v>1088</v>
      </c>
      <c r="H17" s="39" t="s">
        <v>1087</v>
      </c>
      <c r="I17" s="39" t="s">
        <v>1086</v>
      </c>
      <c r="J17" s="39" t="s">
        <v>1085</v>
      </c>
    </row>
    <row r="18" spans="1:10" ht="39" customHeight="1" x14ac:dyDescent="0.2">
      <c r="A18" s="34" t="s">
        <v>147</v>
      </c>
      <c r="B18" s="33" t="s">
        <v>32</v>
      </c>
      <c r="C18" s="33" t="s">
        <v>148</v>
      </c>
      <c r="D18" s="33" t="s">
        <v>324</v>
      </c>
      <c r="E18" s="32" t="s">
        <v>72</v>
      </c>
      <c r="F18" s="34" t="s">
        <v>1084</v>
      </c>
      <c r="G18" s="34" t="s">
        <v>1083</v>
      </c>
      <c r="H18" s="34" t="s">
        <v>1082</v>
      </c>
      <c r="I18" s="34" t="s">
        <v>1081</v>
      </c>
      <c r="J18" s="34" t="s">
        <v>1080</v>
      </c>
    </row>
    <row r="19" spans="1:10" ht="65.099999999999994" customHeight="1" x14ac:dyDescent="0.2">
      <c r="A19" s="34" t="s">
        <v>31</v>
      </c>
      <c r="B19" s="33" t="s">
        <v>32</v>
      </c>
      <c r="C19" s="33" t="s">
        <v>33</v>
      </c>
      <c r="D19" s="33" t="s">
        <v>622</v>
      </c>
      <c r="E19" s="32" t="s">
        <v>34</v>
      </c>
      <c r="F19" s="34" t="s">
        <v>693</v>
      </c>
      <c r="G19" s="34" t="s">
        <v>1079</v>
      </c>
      <c r="H19" s="34" t="s">
        <v>1078</v>
      </c>
      <c r="I19" s="34" t="s">
        <v>1074</v>
      </c>
      <c r="J19" s="34" t="s">
        <v>1077</v>
      </c>
    </row>
    <row r="20" spans="1:10" ht="24" customHeight="1" x14ac:dyDescent="0.2">
      <c r="A20" s="34" t="s">
        <v>47</v>
      </c>
      <c r="B20" s="33" t="s">
        <v>48</v>
      </c>
      <c r="C20" s="33" t="s">
        <v>49</v>
      </c>
      <c r="D20" s="33" t="s">
        <v>622</v>
      </c>
      <c r="E20" s="32" t="s">
        <v>50</v>
      </c>
      <c r="F20" s="34" t="s">
        <v>688</v>
      </c>
      <c r="G20" s="34" t="s">
        <v>1076</v>
      </c>
      <c r="H20" s="34" t="s">
        <v>1075</v>
      </c>
      <c r="I20" s="34" t="s">
        <v>1074</v>
      </c>
      <c r="J20" s="34" t="s">
        <v>1073</v>
      </c>
    </row>
    <row r="21" spans="1:10" ht="51.95" customHeight="1" x14ac:dyDescent="0.2">
      <c r="A21" s="34" t="s">
        <v>101</v>
      </c>
      <c r="B21" s="33" t="s">
        <v>32</v>
      </c>
      <c r="C21" s="33" t="s">
        <v>102</v>
      </c>
      <c r="D21" s="33" t="s">
        <v>559</v>
      </c>
      <c r="E21" s="32" t="s">
        <v>72</v>
      </c>
      <c r="F21" s="34" t="s">
        <v>551</v>
      </c>
      <c r="G21" s="34" t="s">
        <v>1072</v>
      </c>
      <c r="H21" s="34" t="s">
        <v>1071</v>
      </c>
      <c r="I21" s="34" t="s">
        <v>1070</v>
      </c>
      <c r="J21" s="34" t="s">
        <v>720</v>
      </c>
    </row>
    <row r="22" spans="1:10" ht="39" customHeight="1" x14ac:dyDescent="0.2">
      <c r="A22" s="34" t="s">
        <v>154</v>
      </c>
      <c r="B22" s="33" t="s">
        <v>32</v>
      </c>
      <c r="C22" s="33" t="s">
        <v>155</v>
      </c>
      <c r="D22" s="33" t="s">
        <v>308</v>
      </c>
      <c r="E22" s="32" t="s">
        <v>140</v>
      </c>
      <c r="F22" s="34" t="s">
        <v>691</v>
      </c>
      <c r="G22" s="34" t="s">
        <v>1069</v>
      </c>
      <c r="H22" s="34" t="s">
        <v>1068</v>
      </c>
      <c r="I22" s="34" t="s">
        <v>721</v>
      </c>
      <c r="J22" s="34" t="s">
        <v>1067</v>
      </c>
    </row>
    <row r="23" spans="1:10" ht="26.1" customHeight="1" x14ac:dyDescent="0.2">
      <c r="A23" s="34" t="s">
        <v>169</v>
      </c>
      <c r="B23" s="33" t="s">
        <v>44</v>
      </c>
      <c r="C23" s="33" t="s">
        <v>170</v>
      </c>
      <c r="D23" s="33" t="s">
        <v>257</v>
      </c>
      <c r="E23" s="32" t="s">
        <v>140</v>
      </c>
      <c r="F23" s="34" t="s">
        <v>689</v>
      </c>
      <c r="G23" s="34" t="s">
        <v>1066</v>
      </c>
      <c r="H23" s="34" t="s">
        <v>1066</v>
      </c>
      <c r="I23" s="34" t="s">
        <v>1065</v>
      </c>
      <c r="J23" s="34" t="s">
        <v>1064</v>
      </c>
    </row>
    <row r="24" spans="1:10" ht="24" customHeight="1" x14ac:dyDescent="0.2">
      <c r="A24" s="34" t="s">
        <v>89</v>
      </c>
      <c r="B24" s="33" t="s">
        <v>32</v>
      </c>
      <c r="C24" s="33" t="s">
        <v>90</v>
      </c>
      <c r="D24" s="33" t="s">
        <v>314</v>
      </c>
      <c r="E24" s="32" t="s">
        <v>80</v>
      </c>
      <c r="F24" s="34" t="s">
        <v>697</v>
      </c>
      <c r="G24" s="34" t="s">
        <v>1063</v>
      </c>
      <c r="H24" s="34" t="s">
        <v>1062</v>
      </c>
      <c r="I24" s="34" t="s">
        <v>1061</v>
      </c>
      <c r="J24" s="34" t="s">
        <v>1060</v>
      </c>
    </row>
    <row r="25" spans="1:10" ht="78" customHeight="1" x14ac:dyDescent="0.2">
      <c r="A25" s="34" t="s">
        <v>36</v>
      </c>
      <c r="B25" s="33" t="s">
        <v>37</v>
      </c>
      <c r="C25" s="33" t="s">
        <v>38</v>
      </c>
      <c r="D25" s="33" t="s">
        <v>673</v>
      </c>
      <c r="E25" s="32" t="s">
        <v>29</v>
      </c>
      <c r="F25" s="34" t="s">
        <v>693</v>
      </c>
      <c r="G25" s="34" t="s">
        <v>1059</v>
      </c>
      <c r="H25" s="34" t="s">
        <v>1058</v>
      </c>
      <c r="I25" s="34" t="s">
        <v>1057</v>
      </c>
      <c r="J25" s="34" t="s">
        <v>711</v>
      </c>
    </row>
    <row r="26" spans="1:10" ht="24" customHeight="1" x14ac:dyDescent="0.2">
      <c r="A26" s="34" t="s">
        <v>70</v>
      </c>
      <c r="B26" s="33" t="s">
        <v>32</v>
      </c>
      <c r="C26" s="33" t="s">
        <v>71</v>
      </c>
      <c r="D26" s="33" t="s">
        <v>603</v>
      </c>
      <c r="E26" s="32" t="s">
        <v>72</v>
      </c>
      <c r="F26" s="34" t="s">
        <v>191</v>
      </c>
      <c r="G26" s="34" t="s">
        <v>709</v>
      </c>
      <c r="H26" s="34" t="s">
        <v>1056</v>
      </c>
      <c r="I26" s="34" t="s">
        <v>1055</v>
      </c>
      <c r="J26" s="34" t="s">
        <v>1054</v>
      </c>
    </row>
    <row r="27" spans="1:10" ht="39" customHeight="1" x14ac:dyDescent="0.2">
      <c r="A27" s="34" t="s">
        <v>151</v>
      </c>
      <c r="B27" s="33" t="s">
        <v>32</v>
      </c>
      <c r="C27" s="33" t="s">
        <v>152</v>
      </c>
      <c r="D27" s="33" t="s">
        <v>312</v>
      </c>
      <c r="E27" s="32" t="s">
        <v>68</v>
      </c>
      <c r="F27" s="34" t="s">
        <v>1053</v>
      </c>
      <c r="G27" s="34" t="s">
        <v>1052</v>
      </c>
      <c r="H27" s="34" t="s">
        <v>1051</v>
      </c>
      <c r="I27" s="34" t="s">
        <v>222</v>
      </c>
      <c r="J27" s="34" t="s">
        <v>1050</v>
      </c>
    </row>
    <row r="28" spans="1:10" ht="26.1" customHeight="1" x14ac:dyDescent="0.2">
      <c r="A28" s="34" t="s">
        <v>26</v>
      </c>
      <c r="B28" s="33" t="s">
        <v>27</v>
      </c>
      <c r="C28" s="33" t="s">
        <v>28</v>
      </c>
      <c r="D28" s="33" t="s">
        <v>685</v>
      </c>
      <c r="E28" s="32" t="s">
        <v>29</v>
      </c>
      <c r="F28" s="34" t="s">
        <v>693</v>
      </c>
      <c r="G28" s="34" t="s">
        <v>703</v>
      </c>
      <c r="H28" s="34" t="s">
        <v>1049</v>
      </c>
      <c r="I28" s="34" t="s">
        <v>1048</v>
      </c>
      <c r="J28" s="34" t="s">
        <v>1047</v>
      </c>
    </row>
    <row r="29" spans="1:10" ht="51.95" customHeight="1" x14ac:dyDescent="0.2">
      <c r="A29" s="34" t="s">
        <v>40</v>
      </c>
      <c r="B29" s="33" t="s">
        <v>32</v>
      </c>
      <c r="C29" s="33" t="s">
        <v>41</v>
      </c>
      <c r="D29" s="33" t="s">
        <v>622</v>
      </c>
      <c r="E29" s="32" t="s">
        <v>34</v>
      </c>
      <c r="F29" s="34" t="s">
        <v>693</v>
      </c>
      <c r="G29" s="34" t="s">
        <v>1046</v>
      </c>
      <c r="H29" s="34" t="s">
        <v>1045</v>
      </c>
      <c r="I29" s="34" t="s">
        <v>1044</v>
      </c>
      <c r="J29" s="34" t="s">
        <v>1043</v>
      </c>
    </row>
    <row r="30" spans="1:10" ht="24" customHeight="1" x14ac:dyDescent="0.2">
      <c r="A30" s="34" t="s">
        <v>43</v>
      </c>
      <c r="B30" s="33" t="s">
        <v>44</v>
      </c>
      <c r="C30" s="33" t="s">
        <v>45</v>
      </c>
      <c r="D30" s="33" t="s">
        <v>638</v>
      </c>
      <c r="E30" s="32" t="s">
        <v>34</v>
      </c>
      <c r="F30" s="34" t="s">
        <v>693</v>
      </c>
      <c r="G30" s="34" t="s">
        <v>1042</v>
      </c>
      <c r="H30" s="34" t="s">
        <v>1041</v>
      </c>
      <c r="I30" s="34" t="s">
        <v>698</v>
      </c>
      <c r="J30" s="34" t="s">
        <v>1040</v>
      </c>
    </row>
    <row r="31" spans="1:10" ht="26.1" customHeight="1" x14ac:dyDescent="0.2">
      <c r="A31" s="54" t="s">
        <v>110</v>
      </c>
      <c r="B31" s="56" t="s">
        <v>32</v>
      </c>
      <c r="C31" s="56" t="s">
        <v>111</v>
      </c>
      <c r="D31" s="56" t="s">
        <v>542</v>
      </c>
      <c r="E31" s="55" t="s">
        <v>68</v>
      </c>
      <c r="F31" s="54" t="s">
        <v>533</v>
      </c>
      <c r="G31" s="54" t="s">
        <v>1039</v>
      </c>
      <c r="H31" s="54" t="s">
        <v>1038</v>
      </c>
      <c r="I31" s="54" t="s">
        <v>719</v>
      </c>
      <c r="J31" s="54" t="s">
        <v>1037</v>
      </c>
    </row>
    <row r="32" spans="1:10" ht="39" customHeight="1" x14ac:dyDescent="0.2">
      <c r="A32" s="54" t="s">
        <v>74</v>
      </c>
      <c r="B32" s="56" t="s">
        <v>32</v>
      </c>
      <c r="C32" s="56" t="s">
        <v>75</v>
      </c>
      <c r="D32" s="56" t="s">
        <v>597</v>
      </c>
      <c r="E32" s="55" t="s">
        <v>76</v>
      </c>
      <c r="F32" s="54" t="s">
        <v>1036</v>
      </c>
      <c r="G32" s="54" t="s">
        <v>1035</v>
      </c>
      <c r="H32" s="54" t="s">
        <v>1034</v>
      </c>
      <c r="I32" s="54" t="s">
        <v>1033</v>
      </c>
      <c r="J32" s="54" t="s">
        <v>1032</v>
      </c>
    </row>
    <row r="33" spans="1:10" ht="39" customHeight="1" x14ac:dyDescent="0.2">
      <c r="A33" s="54" t="s">
        <v>166</v>
      </c>
      <c r="B33" s="56" t="s">
        <v>32</v>
      </c>
      <c r="C33" s="56" t="s">
        <v>167</v>
      </c>
      <c r="D33" s="56" t="s">
        <v>265</v>
      </c>
      <c r="E33" s="55" t="s">
        <v>68</v>
      </c>
      <c r="F33" s="54" t="s">
        <v>716</v>
      </c>
      <c r="G33" s="54" t="s">
        <v>1031</v>
      </c>
      <c r="H33" s="54" t="s">
        <v>1030</v>
      </c>
      <c r="I33" s="54" t="s">
        <v>700</v>
      </c>
      <c r="J33" s="54" t="s">
        <v>708</v>
      </c>
    </row>
    <row r="34" spans="1:10" ht="26.1" customHeight="1" x14ac:dyDescent="0.2">
      <c r="A34" s="54" t="s">
        <v>113</v>
      </c>
      <c r="B34" s="56" t="s">
        <v>32</v>
      </c>
      <c r="C34" s="56" t="s">
        <v>114</v>
      </c>
      <c r="D34" s="56" t="s">
        <v>542</v>
      </c>
      <c r="E34" s="55" t="s">
        <v>68</v>
      </c>
      <c r="F34" s="54" t="s">
        <v>533</v>
      </c>
      <c r="G34" s="54" t="s">
        <v>1029</v>
      </c>
      <c r="H34" s="54" t="s">
        <v>1028</v>
      </c>
      <c r="I34" s="54" t="s">
        <v>718</v>
      </c>
      <c r="J34" s="54" t="s">
        <v>707</v>
      </c>
    </row>
    <row r="35" spans="1:10" ht="51.95" customHeight="1" x14ac:dyDescent="0.2">
      <c r="A35" s="54" t="s">
        <v>104</v>
      </c>
      <c r="B35" s="56" t="s">
        <v>32</v>
      </c>
      <c r="C35" s="56" t="s">
        <v>105</v>
      </c>
      <c r="D35" s="56" t="s">
        <v>550</v>
      </c>
      <c r="E35" s="55" t="s">
        <v>72</v>
      </c>
      <c r="F35" s="54" t="s">
        <v>394</v>
      </c>
      <c r="G35" s="54" t="s">
        <v>402</v>
      </c>
      <c r="H35" s="54" t="s">
        <v>1027</v>
      </c>
      <c r="I35" s="54" t="s">
        <v>717</v>
      </c>
      <c r="J35" s="54" t="s">
        <v>706</v>
      </c>
    </row>
    <row r="36" spans="1:10" ht="51.95" customHeight="1" x14ac:dyDescent="0.2">
      <c r="A36" s="54" t="s">
        <v>78</v>
      </c>
      <c r="B36" s="56" t="s">
        <v>32</v>
      </c>
      <c r="C36" s="56" t="s">
        <v>79</v>
      </c>
      <c r="D36" s="56" t="s">
        <v>597</v>
      </c>
      <c r="E36" s="55" t="s">
        <v>80</v>
      </c>
      <c r="F36" s="54" t="s">
        <v>588</v>
      </c>
      <c r="G36" s="54" t="s">
        <v>1026</v>
      </c>
      <c r="H36" s="54" t="s">
        <v>1025</v>
      </c>
      <c r="I36" s="54" t="s">
        <v>715</v>
      </c>
      <c r="J36" s="54" t="s">
        <v>705</v>
      </c>
    </row>
    <row r="37" spans="1:10" ht="24" customHeight="1" x14ac:dyDescent="0.2">
      <c r="A37" s="54" t="s">
        <v>172</v>
      </c>
      <c r="B37" s="56" t="s">
        <v>173</v>
      </c>
      <c r="C37" s="56" t="s">
        <v>174</v>
      </c>
      <c r="D37" s="56">
        <v>2</v>
      </c>
      <c r="E37" s="55" t="s">
        <v>80</v>
      </c>
      <c r="F37" s="54" t="s">
        <v>693</v>
      </c>
      <c r="G37" s="54" t="s">
        <v>1024</v>
      </c>
      <c r="H37" s="54" t="s">
        <v>1023</v>
      </c>
      <c r="I37" s="54" t="s">
        <v>714</v>
      </c>
      <c r="J37" s="54" t="s">
        <v>704</v>
      </c>
    </row>
    <row r="38" spans="1:10" ht="39" customHeight="1" x14ac:dyDescent="0.2">
      <c r="A38" s="54" t="s">
        <v>157</v>
      </c>
      <c r="B38" s="56" t="s">
        <v>158</v>
      </c>
      <c r="C38" s="56" t="s">
        <v>159</v>
      </c>
      <c r="D38" s="56">
        <v>0</v>
      </c>
      <c r="E38" s="55" t="s">
        <v>72</v>
      </c>
      <c r="F38" s="54" t="s">
        <v>722</v>
      </c>
      <c r="G38" s="54" t="s">
        <v>1022</v>
      </c>
      <c r="H38" s="54" t="s">
        <v>1021</v>
      </c>
      <c r="I38" s="54" t="s">
        <v>713</v>
      </c>
      <c r="J38" s="54" t="s">
        <v>702</v>
      </c>
    </row>
    <row r="39" spans="1:10" ht="39" customHeight="1" x14ac:dyDescent="0.2">
      <c r="A39" s="54" t="s">
        <v>179</v>
      </c>
      <c r="B39" s="56" t="s">
        <v>32</v>
      </c>
      <c r="C39" s="56" t="s">
        <v>180</v>
      </c>
      <c r="D39" s="56" t="s">
        <v>221</v>
      </c>
      <c r="E39" s="55" t="s">
        <v>68</v>
      </c>
      <c r="F39" s="54" t="s">
        <v>695</v>
      </c>
      <c r="G39" s="54" t="s">
        <v>1020</v>
      </c>
      <c r="H39" s="54" t="s">
        <v>1019</v>
      </c>
      <c r="I39" s="54" t="s">
        <v>660</v>
      </c>
      <c r="J39" s="54" t="s">
        <v>701</v>
      </c>
    </row>
    <row r="40" spans="1:10" ht="26.1" customHeight="1" x14ac:dyDescent="0.2">
      <c r="A40" s="54" t="s">
        <v>138</v>
      </c>
      <c r="B40" s="56" t="s">
        <v>134</v>
      </c>
      <c r="C40" s="56" t="s">
        <v>139</v>
      </c>
      <c r="D40" s="56">
        <v>28.2</v>
      </c>
      <c r="E40" s="55" t="s">
        <v>140</v>
      </c>
      <c r="F40" s="54" t="s">
        <v>689</v>
      </c>
      <c r="G40" s="54" t="s">
        <v>1018</v>
      </c>
      <c r="H40" s="54" t="s">
        <v>1018</v>
      </c>
      <c r="I40" s="54" t="s">
        <v>712</v>
      </c>
      <c r="J40" s="54" t="s">
        <v>699</v>
      </c>
    </row>
    <row r="41" spans="1:10" ht="24" customHeight="1" x14ac:dyDescent="0.2">
      <c r="A41" s="54" t="s">
        <v>54</v>
      </c>
      <c r="B41" s="56" t="s">
        <v>48</v>
      </c>
      <c r="C41" s="56" t="s">
        <v>55</v>
      </c>
      <c r="D41" s="56" t="s">
        <v>622</v>
      </c>
      <c r="E41" s="55" t="s">
        <v>56</v>
      </c>
      <c r="F41" s="54" t="s">
        <v>689</v>
      </c>
      <c r="G41" s="54" t="s">
        <v>1017</v>
      </c>
      <c r="H41" s="54" t="s">
        <v>1017</v>
      </c>
      <c r="I41" s="54" t="s">
        <v>712</v>
      </c>
      <c r="J41" s="54" t="s">
        <v>696</v>
      </c>
    </row>
    <row r="42" spans="1:10" ht="26.1" customHeight="1" x14ac:dyDescent="0.2">
      <c r="A42" s="54" t="s">
        <v>133</v>
      </c>
      <c r="B42" s="56" t="s">
        <v>134</v>
      </c>
      <c r="C42" s="56" t="s">
        <v>135</v>
      </c>
      <c r="D42" s="56">
        <v>28.2</v>
      </c>
      <c r="E42" s="55" t="s">
        <v>140</v>
      </c>
      <c r="F42" s="54" t="s">
        <v>689</v>
      </c>
      <c r="G42" s="54" t="s">
        <v>1016</v>
      </c>
      <c r="H42" s="54" t="s">
        <v>1016</v>
      </c>
      <c r="I42" s="54" t="s">
        <v>483</v>
      </c>
      <c r="J42" s="54" t="s">
        <v>694</v>
      </c>
    </row>
    <row r="43" spans="1:10" ht="26.1" customHeight="1" x14ac:dyDescent="0.2">
      <c r="A43" s="54" t="s">
        <v>176</v>
      </c>
      <c r="B43" s="56" t="s">
        <v>32</v>
      </c>
      <c r="C43" s="56" t="s">
        <v>177</v>
      </c>
      <c r="D43" s="56" t="s">
        <v>229</v>
      </c>
      <c r="E43" s="55" t="s">
        <v>140</v>
      </c>
      <c r="F43" s="54" t="s">
        <v>689</v>
      </c>
      <c r="G43" s="54" t="s">
        <v>1015</v>
      </c>
      <c r="H43" s="54" t="s">
        <v>1015</v>
      </c>
      <c r="I43" s="54" t="s">
        <v>710</v>
      </c>
      <c r="J43" s="54" t="s">
        <v>687</v>
      </c>
    </row>
    <row r="44" spans="1:10" x14ac:dyDescent="0.2">
      <c r="A44" s="20"/>
      <c r="B44" s="20"/>
      <c r="C44" s="20"/>
      <c r="D44" s="20"/>
      <c r="E44" s="20"/>
      <c r="F44" s="20"/>
      <c r="G44" s="20"/>
      <c r="H44" s="20"/>
      <c r="I44" s="20"/>
      <c r="J44" s="20"/>
    </row>
    <row r="45" spans="1:10" x14ac:dyDescent="0.2">
      <c r="A45" s="171"/>
      <c r="B45" s="171"/>
      <c r="C45" s="171"/>
      <c r="D45" s="25"/>
      <c r="E45" s="22"/>
      <c r="F45" s="172" t="s">
        <v>186</v>
      </c>
      <c r="G45" s="171"/>
      <c r="H45" s="173">
        <v>243444.51</v>
      </c>
      <c r="I45" s="171"/>
      <c r="J45" s="171"/>
    </row>
    <row r="46" spans="1:10" x14ac:dyDescent="0.2">
      <c r="A46" s="171"/>
      <c r="B46" s="171"/>
      <c r="C46" s="171"/>
      <c r="D46" s="25"/>
      <c r="E46" s="22"/>
      <c r="F46" s="172" t="s">
        <v>187</v>
      </c>
      <c r="G46" s="171"/>
      <c r="H46" s="173">
        <v>60834.09</v>
      </c>
      <c r="I46" s="171"/>
      <c r="J46" s="171"/>
    </row>
    <row r="47" spans="1:10" x14ac:dyDescent="0.2">
      <c r="A47" s="171"/>
      <c r="B47" s="171"/>
      <c r="C47" s="171"/>
      <c r="D47" s="25"/>
      <c r="E47" s="22"/>
      <c r="F47" s="172" t="s">
        <v>188</v>
      </c>
      <c r="G47" s="171"/>
      <c r="H47" s="173">
        <v>304278.59999999998</v>
      </c>
      <c r="I47" s="171"/>
      <c r="J47" s="171"/>
    </row>
    <row r="48" spans="1:10" ht="60" customHeight="1" x14ac:dyDescent="0.2">
      <c r="A48" s="21"/>
      <c r="B48" s="21"/>
      <c r="C48" s="21"/>
      <c r="D48" s="21"/>
      <c r="E48" s="21"/>
      <c r="F48" s="21"/>
      <c r="G48" s="21"/>
      <c r="H48" s="21"/>
      <c r="I48" s="21"/>
      <c r="J48" s="21"/>
    </row>
    <row r="49" spans="1:10" ht="69.95" customHeight="1" x14ac:dyDescent="0.2">
      <c r="A49" s="164" t="s">
        <v>189</v>
      </c>
      <c r="B49" s="162"/>
      <c r="C49" s="162"/>
      <c r="D49" s="162"/>
      <c r="E49" s="162"/>
      <c r="F49" s="162"/>
      <c r="G49" s="162"/>
      <c r="H49" s="162"/>
      <c r="I49" s="162"/>
      <c r="J49" s="162"/>
    </row>
  </sheetData>
  <mergeCells count="15">
    <mergeCell ref="E1:G1"/>
    <mergeCell ref="H1:J1"/>
    <mergeCell ref="E2:G2"/>
    <mergeCell ref="H2:J2"/>
    <mergeCell ref="A3:J3"/>
    <mergeCell ref="A47:C47"/>
    <mergeCell ref="F47:G47"/>
    <mergeCell ref="H47:J47"/>
    <mergeCell ref="A49:J49"/>
    <mergeCell ref="A45:C45"/>
    <mergeCell ref="F45:G45"/>
    <mergeCell ref="H45:J45"/>
    <mergeCell ref="A46:C46"/>
    <mergeCell ref="F46:G46"/>
    <mergeCell ref="H46:J46"/>
  </mergeCells>
  <pageMargins left="0.5" right="0.5" top="1" bottom="1" header="0.5" footer="0.5"/>
  <pageSetup paperSize="9" fitToHeight="0" orientation="landscape"/>
  <headerFooter>
    <oddHeader>&amp;L &amp;CSESI - DEPARTAMENTO REGIONAL DO MARANHÃO
CNPJ: 03.770.020/0001-30 &amp;R</oddHeader>
    <oddFooter>&amp;L &amp;C  -  -  / MA
(98)988961700 / cirolopes@fiema.org.br &amp;R</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98A5-83F0-40F2-B94C-74ECCCFFED62}">
  <dimension ref="A1:F67"/>
  <sheetViews>
    <sheetView view="pageBreakPreview" zoomScale="70" zoomScaleNormal="55" zoomScaleSheetLayoutView="70" workbookViewId="0">
      <pane ySplit="9" topLeftCell="A23" activePane="bottomLeft" state="frozen"/>
      <selection activeCell="A5" sqref="A5:E6"/>
      <selection pane="bottomLeft" activeCell="A7" sqref="A7:E7"/>
    </sheetView>
  </sheetViews>
  <sheetFormatPr defaultColWidth="8" defaultRowHeight="15" x14ac:dyDescent="0.2"/>
  <cols>
    <col min="1" max="1" width="6" style="119" bestFit="1" customWidth="1"/>
    <col min="2" max="2" width="41" style="122" bestFit="1" customWidth="1"/>
    <col min="3" max="3" width="21" style="122" customWidth="1"/>
    <col min="4" max="4" width="13.375" style="121" bestFit="1" customWidth="1"/>
    <col min="5" max="5" width="58.875" style="120" customWidth="1"/>
    <col min="6" max="16384" width="8" style="119"/>
  </cols>
  <sheetData>
    <row r="1" spans="1:6" x14ac:dyDescent="0.2">
      <c r="A1" s="141"/>
      <c r="B1" s="140"/>
      <c r="C1" s="140"/>
      <c r="D1" s="139"/>
      <c r="E1" s="138"/>
    </row>
    <row r="2" spans="1:6" x14ac:dyDescent="0.2">
      <c r="A2" s="137"/>
      <c r="B2" s="136"/>
      <c r="C2" s="136"/>
      <c r="D2" s="135"/>
      <c r="E2" s="134"/>
    </row>
    <row r="3" spans="1:6" x14ac:dyDescent="0.2">
      <c r="A3" s="137"/>
      <c r="B3" s="136"/>
      <c r="C3" s="136"/>
      <c r="D3" s="135"/>
      <c r="E3" s="134"/>
    </row>
    <row r="4" spans="1:6" x14ac:dyDescent="0.2">
      <c r="A4" s="137"/>
      <c r="B4" s="136"/>
      <c r="C4" s="136"/>
      <c r="D4" s="135"/>
      <c r="E4" s="134"/>
    </row>
    <row r="5" spans="1:6" x14ac:dyDescent="0.2">
      <c r="A5" s="223" t="s">
        <v>955</v>
      </c>
      <c r="B5" s="224"/>
      <c r="C5" s="224"/>
      <c r="D5" s="224"/>
      <c r="E5" s="225"/>
    </row>
    <row r="6" spans="1:6" x14ac:dyDescent="0.2">
      <c r="A6" s="223"/>
      <c r="B6" s="224"/>
      <c r="C6" s="224"/>
      <c r="D6" s="224"/>
      <c r="E6" s="225"/>
    </row>
    <row r="7" spans="1:6" ht="18.75" x14ac:dyDescent="0.2">
      <c r="A7" s="226" t="s">
        <v>4</v>
      </c>
      <c r="B7" s="227"/>
      <c r="C7" s="227"/>
      <c r="D7" s="227"/>
      <c r="E7" s="228"/>
    </row>
    <row r="8" spans="1:6" ht="15.75" thickBot="1" x14ac:dyDescent="0.25">
      <c r="A8" s="137"/>
      <c r="B8" s="136"/>
      <c r="C8" s="136"/>
      <c r="D8" s="135"/>
      <c r="E8" s="134"/>
    </row>
    <row r="9" spans="1:6" x14ac:dyDescent="0.2">
      <c r="A9" s="133" t="s">
        <v>826</v>
      </c>
      <c r="B9" s="132" t="s">
        <v>954</v>
      </c>
      <c r="C9" s="132" t="s">
        <v>953</v>
      </c>
      <c r="D9" s="132" t="s">
        <v>952</v>
      </c>
      <c r="E9" s="131" t="s">
        <v>951</v>
      </c>
      <c r="F9" s="130"/>
    </row>
    <row r="10" spans="1:6" x14ac:dyDescent="0.2">
      <c r="A10" s="128">
        <v>1</v>
      </c>
      <c r="B10" s="222" t="s">
        <v>950</v>
      </c>
      <c r="C10" s="222"/>
      <c r="D10" s="124"/>
      <c r="E10" s="123"/>
    </row>
    <row r="11" spans="1:6" x14ac:dyDescent="0.2">
      <c r="A11" s="128">
        <v>1.1000000000000001</v>
      </c>
      <c r="B11" s="127" t="s">
        <v>949</v>
      </c>
      <c r="C11" s="125"/>
      <c r="D11" s="124"/>
      <c r="E11" s="123"/>
    </row>
    <row r="12" spans="1:6" ht="240" x14ac:dyDescent="0.2">
      <c r="A12" s="126" t="s">
        <v>948</v>
      </c>
      <c r="B12" s="125" t="s">
        <v>947</v>
      </c>
      <c r="C12" s="125" t="s">
        <v>946</v>
      </c>
      <c r="D12" s="124" t="s">
        <v>900</v>
      </c>
      <c r="E12" s="123" t="s">
        <v>945</v>
      </c>
    </row>
    <row r="13" spans="1:6" ht="90" x14ac:dyDescent="0.2">
      <c r="A13" s="126" t="s">
        <v>944</v>
      </c>
      <c r="B13" s="125" t="s">
        <v>943</v>
      </c>
      <c r="C13" s="125" t="s">
        <v>942</v>
      </c>
      <c r="D13" s="124" t="s">
        <v>900</v>
      </c>
      <c r="E13" s="123" t="s">
        <v>941</v>
      </c>
    </row>
    <row r="14" spans="1:6" ht="160.5" customHeight="1" x14ac:dyDescent="0.2">
      <c r="A14" s="126" t="s">
        <v>940</v>
      </c>
      <c r="B14" s="125" t="s">
        <v>939</v>
      </c>
      <c r="C14" s="125" t="s">
        <v>938</v>
      </c>
      <c r="D14" s="124" t="s">
        <v>900</v>
      </c>
      <c r="E14" s="123" t="s">
        <v>937</v>
      </c>
    </row>
    <row r="15" spans="1:6" x14ac:dyDescent="0.2">
      <c r="A15" s="126"/>
      <c r="B15" s="125"/>
      <c r="C15" s="125"/>
      <c r="D15" s="124"/>
      <c r="E15" s="123"/>
    </row>
    <row r="16" spans="1:6" x14ac:dyDescent="0.2">
      <c r="A16" s="128">
        <v>1.2</v>
      </c>
      <c r="B16" s="127" t="s">
        <v>936</v>
      </c>
      <c r="C16" s="125"/>
      <c r="D16" s="124"/>
      <c r="E16" s="123"/>
    </row>
    <row r="17" spans="1:5" ht="150" x14ac:dyDescent="0.2">
      <c r="A17" s="126" t="s">
        <v>935</v>
      </c>
      <c r="B17" s="125" t="s">
        <v>934</v>
      </c>
      <c r="C17" s="125" t="s">
        <v>933</v>
      </c>
      <c r="D17" s="124" t="s">
        <v>917</v>
      </c>
      <c r="E17" s="123" t="s">
        <v>932</v>
      </c>
    </row>
    <row r="18" spans="1:5" ht="90" x14ac:dyDescent="0.2">
      <c r="A18" s="126" t="s">
        <v>922</v>
      </c>
      <c r="B18" s="125" t="s">
        <v>931</v>
      </c>
      <c r="C18" s="125" t="s">
        <v>930</v>
      </c>
      <c r="D18" s="124" t="s">
        <v>900</v>
      </c>
      <c r="E18" s="123" t="s">
        <v>929</v>
      </c>
    </row>
    <row r="19" spans="1:5" ht="135" x14ac:dyDescent="0.2">
      <c r="A19" s="126" t="s">
        <v>910</v>
      </c>
      <c r="B19" s="125" t="s">
        <v>928</v>
      </c>
      <c r="C19" s="125" t="s">
        <v>927</v>
      </c>
      <c r="D19" s="124" t="s">
        <v>900</v>
      </c>
      <c r="E19" s="123" t="s">
        <v>926</v>
      </c>
    </row>
    <row r="20" spans="1:5" ht="180" x14ac:dyDescent="0.2">
      <c r="A20" s="126" t="s">
        <v>922</v>
      </c>
      <c r="B20" s="125" t="s">
        <v>925</v>
      </c>
      <c r="C20" s="125" t="s">
        <v>924</v>
      </c>
      <c r="D20" s="124" t="s">
        <v>917</v>
      </c>
      <c r="E20" s="123" t="s">
        <v>923</v>
      </c>
    </row>
    <row r="21" spans="1:5" x14ac:dyDescent="0.2">
      <c r="A21" s="126"/>
      <c r="B21" s="125"/>
      <c r="C21" s="125"/>
      <c r="D21" s="124"/>
      <c r="E21" s="123"/>
    </row>
    <row r="22" spans="1:5" x14ac:dyDescent="0.2">
      <c r="A22" s="126" t="s">
        <v>922</v>
      </c>
      <c r="B22" s="125" t="s">
        <v>921</v>
      </c>
      <c r="C22" s="125"/>
      <c r="D22" s="124"/>
      <c r="E22" s="123"/>
    </row>
    <row r="23" spans="1:5" ht="105" x14ac:dyDescent="0.2">
      <c r="A23" s="126" t="s">
        <v>920</v>
      </c>
      <c r="B23" s="125" t="s">
        <v>919</v>
      </c>
      <c r="C23" s="125" t="s">
        <v>918</v>
      </c>
      <c r="D23" s="124" t="s">
        <v>917</v>
      </c>
      <c r="E23" s="123" t="s">
        <v>916</v>
      </c>
    </row>
    <row r="24" spans="1:5" ht="105" x14ac:dyDescent="0.2">
      <c r="A24" s="126" t="s">
        <v>915</v>
      </c>
      <c r="B24" s="125" t="s">
        <v>914</v>
      </c>
      <c r="C24" s="125" t="s">
        <v>913</v>
      </c>
      <c r="D24" s="124" t="s">
        <v>912</v>
      </c>
      <c r="E24" s="123" t="s">
        <v>911</v>
      </c>
    </row>
    <row r="25" spans="1:5" x14ac:dyDescent="0.2">
      <c r="A25" s="126"/>
      <c r="B25" s="125"/>
      <c r="C25" s="125"/>
      <c r="D25" s="124"/>
      <c r="E25" s="123"/>
    </row>
    <row r="26" spans="1:5" x14ac:dyDescent="0.2">
      <c r="A26" s="126" t="s">
        <v>910</v>
      </c>
      <c r="B26" s="125" t="s">
        <v>909</v>
      </c>
      <c r="C26" s="125"/>
      <c r="D26" s="124"/>
      <c r="E26" s="123"/>
    </row>
    <row r="27" spans="1:5" ht="210" x14ac:dyDescent="0.2">
      <c r="A27" s="126" t="s">
        <v>908</v>
      </c>
      <c r="B27" s="125" t="s">
        <v>907</v>
      </c>
      <c r="C27" s="125" t="s">
        <v>906</v>
      </c>
      <c r="D27" s="124" t="s">
        <v>900</v>
      </c>
      <c r="E27" s="123" t="s">
        <v>905</v>
      </c>
    </row>
    <row r="28" spans="1:5" x14ac:dyDescent="0.2">
      <c r="A28" s="126"/>
      <c r="B28" s="125"/>
      <c r="C28" s="125"/>
      <c r="D28" s="124"/>
      <c r="E28" s="123"/>
    </row>
    <row r="29" spans="1:5" x14ac:dyDescent="0.2">
      <c r="A29" s="128">
        <v>1.3</v>
      </c>
      <c r="B29" s="127" t="s">
        <v>904</v>
      </c>
      <c r="C29" s="125"/>
      <c r="D29" s="124"/>
      <c r="E29" s="123"/>
    </row>
    <row r="30" spans="1:5" ht="300" x14ac:dyDescent="0.2">
      <c r="A30" s="126" t="s">
        <v>903</v>
      </c>
      <c r="B30" s="125" t="s">
        <v>902</v>
      </c>
      <c r="C30" s="125" t="s">
        <v>901</v>
      </c>
      <c r="D30" s="124" t="s">
        <v>900</v>
      </c>
      <c r="E30" s="123" t="s">
        <v>899</v>
      </c>
    </row>
    <row r="31" spans="1:5" x14ac:dyDescent="0.2">
      <c r="A31" s="126"/>
      <c r="B31" s="125"/>
      <c r="C31" s="125"/>
      <c r="D31" s="124"/>
      <c r="E31" s="123"/>
    </row>
    <row r="32" spans="1:5" x14ac:dyDescent="0.2">
      <c r="A32" s="128">
        <v>2</v>
      </c>
      <c r="B32" s="222" t="s">
        <v>898</v>
      </c>
      <c r="C32" s="222"/>
      <c r="D32" s="124"/>
      <c r="E32" s="123"/>
    </row>
    <row r="33" spans="1:5" x14ac:dyDescent="0.2">
      <c r="A33" s="128">
        <v>2.1</v>
      </c>
      <c r="B33" s="127" t="s">
        <v>897</v>
      </c>
      <c r="C33" s="125"/>
      <c r="D33" s="124"/>
      <c r="E33" s="123"/>
    </row>
    <row r="34" spans="1:5" ht="165" x14ac:dyDescent="0.2">
      <c r="A34" s="126" t="s">
        <v>896</v>
      </c>
      <c r="B34" s="125" t="s">
        <v>895</v>
      </c>
      <c r="C34" s="125" t="s">
        <v>894</v>
      </c>
      <c r="D34" s="124" t="s">
        <v>893</v>
      </c>
      <c r="E34" s="123" t="s">
        <v>892</v>
      </c>
    </row>
    <row r="35" spans="1:5" x14ac:dyDescent="0.2">
      <c r="A35" s="126"/>
      <c r="B35" s="125"/>
      <c r="C35" s="125"/>
      <c r="D35" s="124"/>
      <c r="E35" s="123"/>
    </row>
    <row r="36" spans="1:5" x14ac:dyDescent="0.2">
      <c r="A36" s="128">
        <v>3</v>
      </c>
      <c r="B36" s="222" t="s">
        <v>891</v>
      </c>
      <c r="C36" s="222"/>
      <c r="D36" s="124"/>
      <c r="E36" s="123"/>
    </row>
    <row r="37" spans="1:5" x14ac:dyDescent="0.2">
      <c r="A37" s="128">
        <v>3.1</v>
      </c>
      <c r="B37" s="127" t="s">
        <v>890</v>
      </c>
      <c r="C37" s="125"/>
      <c r="D37" s="124"/>
      <c r="E37" s="229" t="s">
        <v>889</v>
      </c>
    </row>
    <row r="38" spans="1:5" ht="75" x14ac:dyDescent="0.2">
      <c r="A38" s="126" t="s">
        <v>888</v>
      </c>
      <c r="B38" s="125" t="s">
        <v>887</v>
      </c>
      <c r="C38" s="125" t="s">
        <v>886</v>
      </c>
      <c r="D38" s="124" t="s">
        <v>830</v>
      </c>
      <c r="E38" s="229"/>
    </row>
    <row r="39" spans="1:5" ht="90" x14ac:dyDescent="0.2">
      <c r="A39" s="126" t="s">
        <v>885</v>
      </c>
      <c r="B39" s="125" t="s">
        <v>884</v>
      </c>
      <c r="C39" s="125" t="s">
        <v>883</v>
      </c>
      <c r="D39" s="124" t="s">
        <v>830</v>
      </c>
      <c r="E39" s="229"/>
    </row>
    <row r="40" spans="1:5" x14ac:dyDescent="0.2">
      <c r="A40" s="128"/>
      <c r="B40" s="127"/>
      <c r="C40" s="125"/>
      <c r="D40" s="124"/>
      <c r="E40" s="229"/>
    </row>
    <row r="41" spans="1:5" x14ac:dyDescent="0.2">
      <c r="A41" s="128">
        <v>3.2</v>
      </c>
      <c r="B41" s="127" t="s">
        <v>882</v>
      </c>
      <c r="C41" s="125"/>
      <c r="D41" s="124"/>
      <c r="E41" s="229"/>
    </row>
    <row r="42" spans="1:5" ht="105" x14ac:dyDescent="0.2">
      <c r="A42" s="126" t="s">
        <v>881</v>
      </c>
      <c r="B42" s="125" t="s">
        <v>880</v>
      </c>
      <c r="C42" s="125" t="s">
        <v>879</v>
      </c>
      <c r="D42" s="124" t="s">
        <v>830</v>
      </c>
      <c r="E42" s="229"/>
    </row>
    <row r="43" spans="1:5" ht="75" x14ac:dyDescent="0.2">
      <c r="A43" s="126" t="s">
        <v>878</v>
      </c>
      <c r="B43" s="125" t="s">
        <v>877</v>
      </c>
      <c r="C43" s="125" t="s">
        <v>876</v>
      </c>
      <c r="D43" s="124" t="s">
        <v>830</v>
      </c>
      <c r="E43" s="229"/>
    </row>
    <row r="44" spans="1:5" x14ac:dyDescent="0.2">
      <c r="A44" s="128"/>
      <c r="B44" s="127"/>
      <c r="C44" s="125"/>
      <c r="D44" s="124"/>
      <c r="E44" s="229"/>
    </row>
    <row r="45" spans="1:5" x14ac:dyDescent="0.2">
      <c r="A45" s="128">
        <v>3.3</v>
      </c>
      <c r="B45" s="127" t="s">
        <v>875</v>
      </c>
      <c r="C45" s="125"/>
      <c r="D45" s="124"/>
      <c r="E45" s="229"/>
    </row>
    <row r="46" spans="1:5" ht="135" x14ac:dyDescent="0.2">
      <c r="A46" s="126" t="s">
        <v>874</v>
      </c>
      <c r="B46" s="125" t="s">
        <v>873</v>
      </c>
      <c r="C46" s="125" t="s">
        <v>872</v>
      </c>
      <c r="D46" s="124" t="s">
        <v>830</v>
      </c>
      <c r="E46" s="229"/>
    </row>
    <row r="47" spans="1:5" ht="135" x14ac:dyDescent="0.2">
      <c r="A47" s="126" t="s">
        <v>871</v>
      </c>
      <c r="B47" s="125" t="s">
        <v>870</v>
      </c>
      <c r="C47" s="125" t="s">
        <v>869</v>
      </c>
      <c r="D47" s="124" t="s">
        <v>830</v>
      </c>
      <c r="E47" s="229"/>
    </row>
    <row r="48" spans="1:5" ht="75" x14ac:dyDescent="0.2">
      <c r="A48" s="126" t="s">
        <v>866</v>
      </c>
      <c r="B48" s="125" t="s">
        <v>868</v>
      </c>
      <c r="C48" s="125" t="s">
        <v>867</v>
      </c>
      <c r="D48" s="124" t="s">
        <v>830</v>
      </c>
      <c r="E48" s="229"/>
    </row>
    <row r="49" spans="1:5" ht="120" x14ac:dyDescent="0.2">
      <c r="A49" s="126" t="s">
        <v>866</v>
      </c>
      <c r="B49" s="125" t="s">
        <v>865</v>
      </c>
      <c r="C49" s="125" t="s">
        <v>864</v>
      </c>
      <c r="D49" s="124" t="s">
        <v>830</v>
      </c>
      <c r="E49" s="229"/>
    </row>
    <row r="50" spans="1:5" x14ac:dyDescent="0.2">
      <c r="A50" s="126"/>
      <c r="B50" s="125"/>
      <c r="C50" s="125"/>
      <c r="D50" s="124"/>
      <c r="E50" s="123"/>
    </row>
    <row r="51" spans="1:5" x14ac:dyDescent="0.2">
      <c r="A51" s="128">
        <v>4</v>
      </c>
      <c r="B51" s="222" t="s">
        <v>863</v>
      </c>
      <c r="C51" s="222"/>
      <c r="D51" s="124"/>
      <c r="E51" s="123"/>
    </row>
    <row r="52" spans="1:5" x14ac:dyDescent="0.2">
      <c r="A52" s="128">
        <v>4.0999999999999996</v>
      </c>
      <c r="B52" s="127" t="s">
        <v>862</v>
      </c>
      <c r="C52" s="125"/>
      <c r="D52" s="124"/>
      <c r="E52" s="123"/>
    </row>
    <row r="53" spans="1:5" ht="150" x14ac:dyDescent="0.2">
      <c r="A53" s="126" t="s">
        <v>861</v>
      </c>
      <c r="B53" s="125" t="s">
        <v>860</v>
      </c>
      <c r="C53" s="125" t="s">
        <v>859</v>
      </c>
      <c r="D53" s="124" t="s">
        <v>830</v>
      </c>
      <c r="E53" s="123" t="s">
        <v>858</v>
      </c>
    </row>
    <row r="54" spans="1:5" ht="30" x14ac:dyDescent="0.2">
      <c r="A54" s="128">
        <v>5</v>
      </c>
      <c r="B54" s="129" t="s">
        <v>857</v>
      </c>
      <c r="C54" s="129"/>
      <c r="D54" s="124"/>
      <c r="E54" s="123"/>
    </row>
    <row r="55" spans="1:5" x14ac:dyDescent="0.2">
      <c r="A55" s="128">
        <v>5.0999999999999996</v>
      </c>
      <c r="B55" s="127" t="s">
        <v>856</v>
      </c>
      <c r="C55" s="125"/>
      <c r="D55" s="124"/>
      <c r="E55" s="123"/>
    </row>
    <row r="56" spans="1:5" ht="135" x14ac:dyDescent="0.2">
      <c r="A56" s="126" t="s">
        <v>855</v>
      </c>
      <c r="B56" s="125" t="s">
        <v>854</v>
      </c>
      <c r="C56" s="125" t="s">
        <v>853</v>
      </c>
      <c r="D56" s="124" t="s">
        <v>830</v>
      </c>
      <c r="E56" s="123" t="s">
        <v>852</v>
      </c>
    </row>
    <row r="57" spans="1:5" x14ac:dyDescent="0.2">
      <c r="A57" s="126"/>
      <c r="B57" s="125"/>
      <c r="C57" s="125"/>
      <c r="D57" s="124"/>
      <c r="E57" s="123"/>
    </row>
    <row r="58" spans="1:5" x14ac:dyDescent="0.2">
      <c r="A58" s="128">
        <v>5.2</v>
      </c>
      <c r="B58" s="127" t="s">
        <v>851</v>
      </c>
      <c r="C58" s="125"/>
      <c r="D58" s="124"/>
      <c r="E58" s="123"/>
    </row>
    <row r="59" spans="1:5" ht="90" x14ac:dyDescent="0.2">
      <c r="A59" s="126" t="s">
        <v>850</v>
      </c>
      <c r="B59" s="125" t="s">
        <v>849</v>
      </c>
      <c r="C59" s="125" t="s">
        <v>848</v>
      </c>
      <c r="D59" s="124" t="s">
        <v>830</v>
      </c>
      <c r="E59" s="123" t="s">
        <v>844</v>
      </c>
    </row>
    <row r="60" spans="1:5" ht="135" x14ac:dyDescent="0.2">
      <c r="A60" s="126" t="s">
        <v>847</v>
      </c>
      <c r="B60" s="125" t="s">
        <v>846</v>
      </c>
      <c r="C60" s="125" t="s">
        <v>845</v>
      </c>
      <c r="D60" s="124" t="s">
        <v>830</v>
      </c>
      <c r="E60" s="123" t="s">
        <v>844</v>
      </c>
    </row>
    <row r="61" spans="1:5" x14ac:dyDescent="0.2">
      <c r="A61" s="126"/>
      <c r="B61" s="125"/>
      <c r="C61" s="125"/>
      <c r="D61" s="124"/>
      <c r="E61" s="123"/>
    </row>
    <row r="62" spans="1:5" x14ac:dyDescent="0.2">
      <c r="A62" s="128">
        <v>5.3</v>
      </c>
      <c r="B62" s="127" t="s">
        <v>843</v>
      </c>
      <c r="C62" s="125"/>
      <c r="D62" s="124"/>
      <c r="E62" s="123"/>
    </row>
    <row r="63" spans="1:5" ht="90" x14ac:dyDescent="0.2">
      <c r="A63" s="126" t="s">
        <v>842</v>
      </c>
      <c r="B63" s="125" t="s">
        <v>841</v>
      </c>
      <c r="C63" s="125" t="s">
        <v>840</v>
      </c>
      <c r="D63" s="124" t="s">
        <v>830</v>
      </c>
      <c r="E63" s="123" t="s">
        <v>829</v>
      </c>
    </row>
    <row r="64" spans="1:5" ht="90" x14ac:dyDescent="0.2">
      <c r="A64" s="126" t="s">
        <v>839</v>
      </c>
      <c r="B64" s="125" t="s">
        <v>838</v>
      </c>
      <c r="C64" s="125" t="s">
        <v>837</v>
      </c>
      <c r="D64" s="124" t="s">
        <v>830</v>
      </c>
      <c r="E64" s="123" t="s">
        <v>829</v>
      </c>
    </row>
    <row r="65" spans="1:5" ht="60" x14ac:dyDescent="0.2">
      <c r="A65" s="126" t="s">
        <v>836</v>
      </c>
      <c r="B65" s="125" t="s">
        <v>835</v>
      </c>
      <c r="C65" s="125" t="s">
        <v>834</v>
      </c>
      <c r="D65" s="124" t="s">
        <v>830</v>
      </c>
      <c r="E65" s="123" t="s">
        <v>829</v>
      </c>
    </row>
    <row r="66" spans="1:5" ht="60" x14ac:dyDescent="0.2">
      <c r="A66" s="126" t="s">
        <v>833</v>
      </c>
      <c r="B66" s="125" t="s">
        <v>832</v>
      </c>
      <c r="C66" s="125" t="s">
        <v>831</v>
      </c>
      <c r="D66" s="124" t="s">
        <v>830</v>
      </c>
      <c r="E66" s="123" t="s">
        <v>829</v>
      </c>
    </row>
    <row r="67" spans="1:5" x14ac:dyDescent="0.2">
      <c r="A67" s="126"/>
      <c r="B67" s="125"/>
      <c r="C67" s="125"/>
      <c r="D67" s="124"/>
      <c r="E67" s="123"/>
    </row>
  </sheetData>
  <mergeCells count="7">
    <mergeCell ref="B51:C51"/>
    <mergeCell ref="A5:E6"/>
    <mergeCell ref="A7:E7"/>
    <mergeCell ref="B10:C10"/>
    <mergeCell ref="B32:C32"/>
    <mergeCell ref="B36:C36"/>
    <mergeCell ref="E37:E49"/>
  </mergeCells>
  <pageMargins left="0.31496062992125984" right="0.31496062992125984" top="0.59055118110236227" bottom="0.15748031496062992" header="0.31496062992125984" footer="0.31496062992125984"/>
  <pageSetup paperSize="9" scale="13" fitToHeight="1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2FF41-6156-461F-AB51-DA569684F204}">
  <sheetPr>
    <pageSetUpPr fitToPage="1"/>
  </sheetPr>
  <dimension ref="A1:X217"/>
  <sheetViews>
    <sheetView tabSelected="1" topLeftCell="E13" zoomScaleNormal="100" workbookViewId="0">
      <selection activeCell="AA13" sqref="AA13"/>
    </sheetView>
  </sheetViews>
  <sheetFormatPr defaultColWidth="8.75" defaultRowHeight="15" x14ac:dyDescent="0.25"/>
  <cols>
    <col min="1" max="1" width="42.75" style="96" customWidth="1"/>
    <col min="2" max="5" width="23.375" style="96" customWidth="1"/>
    <col min="6" max="24" width="8.75" style="93"/>
    <col min="25" max="16384" width="8.75" style="96"/>
  </cols>
  <sheetData>
    <row r="1" spans="1:24" s="119" customFormat="1" x14ac:dyDescent="0.2">
      <c r="A1" s="155"/>
      <c r="B1" s="154"/>
      <c r="C1" s="154"/>
      <c r="D1" s="153"/>
      <c r="E1" s="152"/>
      <c r="F1" s="149"/>
      <c r="G1" s="149"/>
      <c r="H1" s="149"/>
      <c r="I1" s="149"/>
      <c r="J1" s="149"/>
      <c r="K1" s="149"/>
      <c r="L1" s="149"/>
      <c r="M1" s="149"/>
      <c r="N1" s="149"/>
      <c r="O1" s="149"/>
      <c r="P1" s="149"/>
      <c r="Q1" s="149"/>
      <c r="R1" s="149"/>
      <c r="S1" s="149"/>
      <c r="T1" s="149"/>
      <c r="U1" s="149"/>
      <c r="V1" s="149"/>
      <c r="W1" s="149"/>
      <c r="X1" s="149"/>
    </row>
    <row r="2" spans="1:24" s="119" customFormat="1" x14ac:dyDescent="0.2">
      <c r="A2" s="151"/>
      <c r="B2" s="136"/>
      <c r="C2" s="136"/>
      <c r="D2" s="135"/>
      <c r="E2" s="150"/>
      <c r="F2" s="149"/>
      <c r="G2" s="149"/>
      <c r="H2" s="149"/>
      <c r="I2" s="149"/>
      <c r="J2" s="149"/>
      <c r="K2" s="149"/>
      <c r="L2" s="149"/>
      <c r="M2" s="149"/>
      <c r="N2" s="149"/>
      <c r="O2" s="149"/>
      <c r="P2" s="149"/>
      <c r="Q2" s="149"/>
      <c r="R2" s="149"/>
      <c r="S2" s="149"/>
      <c r="T2" s="149"/>
      <c r="U2" s="149"/>
      <c r="V2" s="149"/>
      <c r="W2" s="149"/>
      <c r="X2" s="149"/>
    </row>
    <row r="3" spans="1:24" s="119" customFormat="1" x14ac:dyDescent="0.2">
      <c r="A3" s="151"/>
      <c r="B3" s="136"/>
      <c r="C3" s="136"/>
      <c r="D3" s="135"/>
      <c r="E3" s="150"/>
      <c r="F3" s="149"/>
      <c r="G3" s="149"/>
      <c r="H3" s="149"/>
      <c r="I3" s="149"/>
      <c r="J3" s="149"/>
      <c r="K3" s="149"/>
      <c r="L3" s="149"/>
      <c r="M3" s="149"/>
      <c r="N3" s="149"/>
      <c r="O3" s="149"/>
      <c r="P3" s="149"/>
      <c r="Q3" s="149"/>
      <c r="R3" s="149"/>
      <c r="S3" s="149"/>
      <c r="T3" s="149"/>
      <c r="U3" s="149"/>
      <c r="V3" s="149"/>
      <c r="W3" s="149"/>
      <c r="X3" s="149"/>
    </row>
    <row r="4" spans="1:24" s="119" customFormat="1" x14ac:dyDescent="0.2">
      <c r="A4" s="151"/>
      <c r="B4" s="136"/>
      <c r="C4" s="136"/>
      <c r="D4" s="135"/>
      <c r="E4" s="150"/>
      <c r="F4" s="149"/>
      <c r="G4" s="149"/>
      <c r="H4" s="149"/>
      <c r="I4" s="149"/>
      <c r="J4" s="149"/>
      <c r="K4" s="149"/>
      <c r="L4" s="149"/>
      <c r="M4" s="149"/>
      <c r="N4" s="149"/>
      <c r="O4" s="149"/>
      <c r="P4" s="149"/>
      <c r="Q4" s="149"/>
      <c r="R4" s="149"/>
      <c r="S4" s="149"/>
      <c r="T4" s="149"/>
      <c r="U4" s="149"/>
      <c r="V4" s="149"/>
      <c r="W4" s="149"/>
      <c r="X4" s="149"/>
    </row>
    <row r="5" spans="1:24" s="119" customFormat="1" x14ac:dyDescent="0.2">
      <c r="A5" s="230" t="s">
        <v>1014</v>
      </c>
      <c r="B5" s="231"/>
      <c r="C5" s="231"/>
      <c r="D5" s="231"/>
      <c r="E5" s="232"/>
      <c r="F5" s="149"/>
      <c r="G5" s="149"/>
      <c r="H5" s="149"/>
      <c r="I5" s="149"/>
      <c r="J5" s="149"/>
      <c r="K5" s="149"/>
      <c r="L5" s="149"/>
      <c r="M5" s="149"/>
      <c r="N5" s="149"/>
      <c r="O5" s="149"/>
      <c r="P5" s="149"/>
      <c r="Q5" s="149"/>
      <c r="R5" s="149"/>
      <c r="S5" s="149"/>
      <c r="T5" s="149"/>
      <c r="U5" s="149"/>
      <c r="V5" s="149"/>
      <c r="W5" s="149"/>
      <c r="X5" s="149"/>
    </row>
    <row r="6" spans="1:24" s="119" customFormat="1" x14ac:dyDescent="0.2">
      <c r="A6" s="230"/>
      <c r="B6" s="231"/>
      <c r="C6" s="231"/>
      <c r="D6" s="231"/>
      <c r="E6" s="232"/>
      <c r="F6" s="149"/>
      <c r="G6" s="149"/>
      <c r="H6" s="149"/>
      <c r="I6" s="149"/>
      <c r="J6" s="149"/>
      <c r="K6" s="149"/>
      <c r="L6" s="149"/>
      <c r="M6" s="149"/>
      <c r="N6" s="149"/>
      <c r="O6" s="149"/>
      <c r="P6" s="149"/>
      <c r="Q6" s="149"/>
      <c r="R6" s="149"/>
      <c r="S6" s="149"/>
      <c r="T6" s="149"/>
      <c r="U6" s="149"/>
      <c r="V6" s="149"/>
      <c r="W6" s="149"/>
      <c r="X6" s="149"/>
    </row>
    <row r="7" spans="1:24" s="119" customFormat="1" ht="18.75" x14ac:dyDescent="0.2">
      <c r="A7" s="226" t="s">
        <v>4</v>
      </c>
      <c r="B7" s="227"/>
      <c r="C7" s="227"/>
      <c r="D7" s="227"/>
      <c r="E7" s="228"/>
      <c r="F7" s="149"/>
      <c r="G7" s="149"/>
      <c r="H7" s="149"/>
      <c r="I7" s="149"/>
      <c r="J7" s="149"/>
      <c r="K7" s="149"/>
      <c r="L7" s="149"/>
      <c r="M7" s="149"/>
      <c r="N7" s="149"/>
      <c r="O7" s="149"/>
      <c r="P7" s="149"/>
      <c r="Q7" s="149"/>
      <c r="R7" s="149"/>
      <c r="S7" s="149"/>
      <c r="T7" s="149"/>
      <c r="U7" s="149"/>
      <c r="V7" s="149"/>
      <c r="W7" s="149"/>
      <c r="X7" s="149"/>
    </row>
    <row r="8" spans="1:24" x14ac:dyDescent="0.25">
      <c r="A8" s="233" t="s">
        <v>1013</v>
      </c>
      <c r="B8" s="234" t="s">
        <v>1012</v>
      </c>
      <c r="C8" s="234"/>
      <c r="D8" s="234"/>
      <c r="E8" s="235"/>
    </row>
    <row r="9" spans="1:24" x14ac:dyDescent="0.25">
      <c r="A9" s="233"/>
      <c r="B9" s="148" t="s">
        <v>1011</v>
      </c>
      <c r="C9" s="148" t="s">
        <v>1010</v>
      </c>
      <c r="D9" s="148" t="s">
        <v>1009</v>
      </c>
      <c r="E9" s="147" t="s">
        <v>1008</v>
      </c>
    </row>
    <row r="10" spans="1:24" ht="60" x14ac:dyDescent="0.25">
      <c r="A10" s="145" t="s">
        <v>1007</v>
      </c>
      <c r="B10" s="143"/>
      <c r="C10" s="143"/>
      <c r="D10" s="143"/>
      <c r="E10" s="142" t="s">
        <v>1006</v>
      </c>
    </row>
    <row r="11" spans="1:24" ht="57.75" customHeight="1" x14ac:dyDescent="0.25">
      <c r="A11" s="145" t="s">
        <v>1005</v>
      </c>
      <c r="B11" s="143"/>
      <c r="C11" s="143"/>
      <c r="D11" s="143"/>
      <c r="E11" s="146" t="s">
        <v>1004</v>
      </c>
    </row>
    <row r="12" spans="1:24" ht="90" x14ac:dyDescent="0.25">
      <c r="A12" s="145" t="s">
        <v>1003</v>
      </c>
      <c r="B12" s="144" t="s">
        <v>1001</v>
      </c>
      <c r="C12" s="143"/>
      <c r="D12" s="143"/>
      <c r="E12" s="146"/>
    </row>
    <row r="13" spans="1:24" ht="60" x14ac:dyDescent="0.25">
      <c r="A13" s="145" t="s">
        <v>1002</v>
      </c>
      <c r="B13" s="144" t="s">
        <v>1001</v>
      </c>
      <c r="C13" s="143"/>
      <c r="D13" s="143"/>
      <c r="E13" s="146"/>
    </row>
    <row r="14" spans="1:24" ht="30" x14ac:dyDescent="0.25">
      <c r="A14" s="145" t="s">
        <v>1000</v>
      </c>
      <c r="B14" s="144" t="s">
        <v>999</v>
      </c>
      <c r="C14" s="143"/>
      <c r="D14" s="143"/>
      <c r="E14" s="142" t="s">
        <v>998</v>
      </c>
    </row>
    <row r="15" spans="1:24" ht="45" x14ac:dyDescent="0.25">
      <c r="A15" s="145" t="s">
        <v>997</v>
      </c>
      <c r="B15" s="144" t="s">
        <v>993</v>
      </c>
      <c r="C15" s="143"/>
      <c r="D15" s="143" t="s">
        <v>992</v>
      </c>
      <c r="E15" s="146"/>
    </row>
    <row r="16" spans="1:24" ht="45" x14ac:dyDescent="0.25">
      <c r="A16" s="145" t="s">
        <v>996</v>
      </c>
      <c r="B16" s="143"/>
      <c r="C16" s="143"/>
      <c r="D16" s="143"/>
      <c r="E16" s="142" t="s">
        <v>995</v>
      </c>
    </row>
    <row r="17" spans="1:5" ht="60" x14ac:dyDescent="0.25">
      <c r="A17" s="145" t="s">
        <v>994</v>
      </c>
      <c r="B17" s="144" t="s">
        <v>993</v>
      </c>
      <c r="C17" s="143"/>
      <c r="D17" s="143" t="s">
        <v>992</v>
      </c>
      <c r="E17" s="146"/>
    </row>
    <row r="18" spans="1:5" x14ac:dyDescent="0.25">
      <c r="A18" s="145" t="s">
        <v>991</v>
      </c>
      <c r="B18" s="143"/>
      <c r="C18" s="143"/>
      <c r="D18" s="143"/>
      <c r="E18" s="146" t="s">
        <v>990</v>
      </c>
    </row>
    <row r="19" spans="1:5" ht="30" x14ac:dyDescent="0.25">
      <c r="A19" s="145" t="s">
        <v>989</v>
      </c>
      <c r="B19" s="144" t="s">
        <v>988</v>
      </c>
      <c r="C19" s="143"/>
      <c r="D19" s="143"/>
      <c r="E19" s="146"/>
    </row>
    <row r="20" spans="1:5" x14ac:dyDescent="0.25">
      <c r="A20" s="145" t="s">
        <v>987</v>
      </c>
      <c r="B20" s="143" t="s">
        <v>986</v>
      </c>
      <c r="C20" s="143"/>
      <c r="D20" s="143"/>
      <c r="E20" s="146"/>
    </row>
    <row r="21" spans="1:5" ht="60" x14ac:dyDescent="0.25">
      <c r="A21" s="145" t="s">
        <v>985</v>
      </c>
      <c r="B21" s="144" t="s">
        <v>984</v>
      </c>
      <c r="C21" s="144" t="s">
        <v>983</v>
      </c>
      <c r="D21" s="143"/>
      <c r="E21" s="142" t="s">
        <v>982</v>
      </c>
    </row>
    <row r="22" spans="1:5" ht="30" x14ac:dyDescent="0.25">
      <c r="A22" s="145" t="s">
        <v>981</v>
      </c>
      <c r="B22" s="144" t="s">
        <v>980</v>
      </c>
      <c r="C22" s="143"/>
      <c r="D22" s="143"/>
      <c r="E22" s="142"/>
    </row>
    <row r="23" spans="1:5" ht="45" x14ac:dyDescent="0.25">
      <c r="A23" s="145" t="s">
        <v>979</v>
      </c>
      <c r="B23" s="143"/>
      <c r="C23" s="143" t="s">
        <v>978</v>
      </c>
      <c r="D23" s="144" t="s">
        <v>973</v>
      </c>
      <c r="E23" s="142" t="s">
        <v>977</v>
      </c>
    </row>
    <row r="24" spans="1:5" ht="45" x14ac:dyDescent="0.25">
      <c r="A24" s="145" t="s">
        <v>976</v>
      </c>
      <c r="B24" s="144"/>
      <c r="C24" s="144" t="s">
        <v>974</v>
      </c>
      <c r="D24" s="144" t="s">
        <v>973</v>
      </c>
      <c r="E24" s="146"/>
    </row>
    <row r="25" spans="1:5" ht="45" x14ac:dyDescent="0.25">
      <c r="A25" s="145" t="s">
        <v>975</v>
      </c>
      <c r="B25" s="144"/>
      <c r="C25" s="144" t="s">
        <v>974</v>
      </c>
      <c r="D25" s="144" t="s">
        <v>973</v>
      </c>
      <c r="E25" s="146"/>
    </row>
    <row r="26" spans="1:5" ht="30" x14ac:dyDescent="0.25">
      <c r="A26" s="145" t="s">
        <v>972</v>
      </c>
      <c r="B26" s="144" t="s">
        <v>963</v>
      </c>
      <c r="C26" s="143"/>
      <c r="D26" s="143"/>
      <c r="E26" s="142"/>
    </row>
    <row r="27" spans="1:5" ht="30" x14ac:dyDescent="0.25">
      <c r="A27" s="145" t="s">
        <v>971</v>
      </c>
      <c r="B27" s="144"/>
      <c r="C27" s="144" t="s">
        <v>970</v>
      </c>
      <c r="D27" s="144" t="s">
        <v>969</v>
      </c>
      <c r="E27" s="146"/>
    </row>
    <row r="28" spans="1:5" ht="45" x14ac:dyDescent="0.25">
      <c r="A28" s="145" t="s">
        <v>968</v>
      </c>
      <c r="B28" s="143"/>
      <c r="C28" s="143" t="s">
        <v>959</v>
      </c>
      <c r="D28" s="143"/>
      <c r="E28" s="142"/>
    </row>
    <row r="29" spans="1:5" ht="45" x14ac:dyDescent="0.25">
      <c r="A29" s="145" t="s">
        <v>967</v>
      </c>
      <c r="B29" s="144" t="s">
        <v>966</v>
      </c>
      <c r="C29" s="143"/>
      <c r="D29" s="143"/>
      <c r="E29" s="146"/>
    </row>
    <row r="30" spans="1:5" ht="30" x14ac:dyDescent="0.25">
      <c r="A30" s="145" t="s">
        <v>965</v>
      </c>
      <c r="B30" s="144" t="s">
        <v>963</v>
      </c>
      <c r="C30" s="143"/>
      <c r="D30" s="143"/>
      <c r="E30" s="146"/>
    </row>
    <row r="31" spans="1:5" ht="30" x14ac:dyDescent="0.25">
      <c r="A31" s="145" t="s">
        <v>964</v>
      </c>
      <c r="B31" s="144"/>
      <c r="C31" s="144"/>
      <c r="D31" s="144" t="s">
        <v>963</v>
      </c>
      <c r="E31" s="146"/>
    </row>
    <row r="32" spans="1:5" ht="75" x14ac:dyDescent="0.25">
      <c r="A32" s="145" t="s">
        <v>962</v>
      </c>
      <c r="B32" s="144"/>
      <c r="C32" s="144" t="s">
        <v>961</v>
      </c>
      <c r="D32" s="143"/>
      <c r="E32" s="146"/>
    </row>
    <row r="33" spans="1:5" x14ac:dyDescent="0.25">
      <c r="A33" s="145" t="s">
        <v>960</v>
      </c>
      <c r="B33" s="143" t="s">
        <v>959</v>
      </c>
      <c r="C33" s="143"/>
      <c r="D33" s="143"/>
      <c r="E33" s="146"/>
    </row>
    <row r="34" spans="1:5" x14ac:dyDescent="0.25">
      <c r="A34" s="145" t="s">
        <v>958</v>
      </c>
      <c r="B34" s="144" t="s">
        <v>957</v>
      </c>
      <c r="C34" s="144"/>
      <c r="D34" s="143"/>
      <c r="E34" s="142"/>
    </row>
    <row r="35" spans="1:5" ht="30.6" customHeight="1" thickBot="1" x14ac:dyDescent="0.3">
      <c r="A35" s="236" t="s">
        <v>956</v>
      </c>
      <c r="B35" s="237"/>
      <c r="C35" s="237"/>
      <c r="D35" s="237"/>
      <c r="E35" s="238"/>
    </row>
    <row r="36" spans="1:5" s="93" customFormat="1" x14ac:dyDescent="0.25"/>
    <row r="37" spans="1:5" s="93" customFormat="1" x14ac:dyDescent="0.25"/>
    <row r="38" spans="1:5" s="93" customFormat="1" x14ac:dyDescent="0.25"/>
    <row r="39" spans="1:5" s="93" customFormat="1" x14ac:dyDescent="0.25"/>
    <row r="40" spans="1:5" s="93" customFormat="1" x14ac:dyDescent="0.25"/>
    <row r="41" spans="1:5" s="93" customFormat="1" x14ac:dyDescent="0.25"/>
    <row r="42" spans="1:5" s="93" customFormat="1" x14ac:dyDescent="0.25"/>
    <row r="43" spans="1:5" s="93" customFormat="1" x14ac:dyDescent="0.25"/>
    <row r="44" spans="1:5" s="93" customFormat="1" x14ac:dyDescent="0.25"/>
    <row r="45" spans="1:5" s="93" customFormat="1" x14ac:dyDescent="0.25"/>
    <row r="46" spans="1:5" s="93" customFormat="1" x14ac:dyDescent="0.25"/>
    <row r="47" spans="1:5" s="93" customFormat="1" x14ac:dyDescent="0.25"/>
    <row r="48" spans="1:5"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sheetData>
  <mergeCells count="5">
    <mergeCell ref="A5:E6"/>
    <mergeCell ref="A7:E7"/>
    <mergeCell ref="A8:A9"/>
    <mergeCell ref="B8:E8"/>
    <mergeCell ref="A35:E35"/>
  </mergeCells>
  <pageMargins left="0.70866141732283461" right="0.70866141732283461" top="0.74803149606299213" bottom="0.74803149606299213" header="0.31496062992125984" footer="0.31496062992125984"/>
  <pageSetup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2D9BC66C9561449B2D4AF6676B30B81" ma:contentTypeVersion="15" ma:contentTypeDescription="Crie um novo documento." ma:contentTypeScope="" ma:versionID="11b1fa30c8e88d9a4e2f4cc56cfaf610">
  <xsd:schema xmlns:xsd="http://www.w3.org/2001/XMLSchema" xmlns:xs="http://www.w3.org/2001/XMLSchema" xmlns:p="http://schemas.microsoft.com/office/2006/metadata/properties" xmlns:ns1="http://schemas.microsoft.com/sharepoint/v3" xmlns:ns2="7eec0c2d-1134-4ad3-bdd3-b8b657f90ed9" xmlns:ns3="ca035c75-8b0a-4a23-a36b-f8c75769bd6a" targetNamespace="http://schemas.microsoft.com/office/2006/metadata/properties" ma:root="true" ma:fieldsID="0ee795303d43b0ad5a2ada0c2ac04e6b" ns1:_="" ns2:_="" ns3:_="">
    <xsd:import namespace="http://schemas.microsoft.com/sharepoint/v3"/>
    <xsd:import namespace="7eec0c2d-1134-4ad3-bdd3-b8b657f90ed9"/>
    <xsd:import namespace="ca035c75-8b0a-4a23-a36b-f8c75769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edades da Política de Conformidade Unificada" ma:hidden="true" ma:internalName="_ip_UnifiedCompliancePolicyProperties">
      <xsd:simpleType>
        <xsd:restriction base="dms:Note"/>
      </xsd:simpleType>
    </xsd:element>
    <xsd:element name="_ip_UnifiedCompliancePolicyUIAction" ma:index="22"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ec0c2d-1134-4ad3-bdd3-b8b657f90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77f4d205-3d0a-4bbf-b6b8-8f88e95f36a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035c75-8b0a-4a23-a36b-f8c75769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b9fd960-368f-4bef-b338-41f4212214b5}" ma:internalName="TaxCatchAll" ma:showField="CatchAllData" ma:web="ca035c75-8b0a-4a23-a36b-f8c75769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a035c75-8b0a-4a23-a36b-f8c75769bd6a" xsi:nil="true"/>
    <_ip_UnifiedCompliancePolicyProperties xmlns="http://schemas.microsoft.com/sharepoint/v3" xsi:nil="true"/>
    <lcf76f155ced4ddcb4097134ff3c332f xmlns="7eec0c2d-1134-4ad3-bdd3-b8b657f90e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AC3A51-08D7-4398-AF4B-57F18BB4C3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ec0c2d-1134-4ad3-bdd3-b8b657f90ed9"/>
    <ds:schemaRef ds:uri="ca035c75-8b0a-4a23-a36b-f8c75769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0D46D3-3B24-41A0-BCAD-2B23F18DB3F4}">
  <ds:schemaRefs>
    <ds:schemaRef ds:uri="http://schemas.microsoft.com/office/2006/metadata/properties"/>
    <ds:schemaRef ds:uri="http://schemas.microsoft.com/office/infopath/2007/PartnerControls"/>
    <ds:schemaRef ds:uri="http://schemas.microsoft.com/sharepoint/v3"/>
    <ds:schemaRef ds:uri="ca035c75-8b0a-4a23-a36b-f8c75769bd6a"/>
    <ds:schemaRef ds:uri="7eec0c2d-1134-4ad3-bdd3-b8b657f90ed9"/>
  </ds:schemaRefs>
</ds:datastoreItem>
</file>

<file path=customXml/itemProps3.xml><?xml version="1.0" encoding="utf-8"?>
<ds:datastoreItem xmlns:ds="http://schemas.openxmlformats.org/officeDocument/2006/customXml" ds:itemID="{FFD1B88B-BA1A-482F-9D13-B2FFC93D9B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Anexo VIII- Orçamento Sintético</vt:lpstr>
      <vt:lpstr>Anexo IX  - Orçamento Analítico</vt:lpstr>
      <vt:lpstr>Anexo X - Cronograma</vt:lpstr>
      <vt:lpstr>Anexo XI - Encargos Sociais</vt:lpstr>
      <vt:lpstr>E.S Optante pelo Simples</vt:lpstr>
      <vt:lpstr>Anexo XII - BDI</vt:lpstr>
      <vt:lpstr>Anexo XIII - Curva ABC </vt:lpstr>
      <vt:lpstr>Anexo XIV - Matriz de riscos</vt:lpstr>
      <vt:lpstr>Anexo XV - Tab. de Garantia</vt:lpstr>
      <vt:lpstr>'Anexo XI - Encargos Sociais'!Area_de_impressao</vt:lpstr>
      <vt:lpstr>'Anexo XII - BDI'!Area_de_impressao</vt:lpstr>
      <vt:lpstr>'Anexo XIV - Matriz de riscos'!Area_de_impressao</vt:lpstr>
      <vt:lpstr>'Anexo XV - Tab. de Garantia'!Area_de_impressao</vt:lpstr>
      <vt:lpstr>'E.S Optante pelo Simples'!Area_de_impressao</vt:lpstr>
      <vt:lpstr>'Anexo XIV - Matriz de riscos'!Titulos_de_impressao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Rosilda Lopes Costa</cp:lastModifiedBy>
  <cp:revision>0</cp:revision>
  <dcterms:created xsi:type="dcterms:W3CDTF">2025-12-22T14:39:54Z</dcterms:created>
  <dcterms:modified xsi:type="dcterms:W3CDTF">2026-01-08T14:19:27Z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7bf1a-c152-4c4f-a00e-351b32103ca2_Enabled">
    <vt:lpwstr>true</vt:lpwstr>
  </property>
  <property fmtid="{D5CDD505-2E9C-101B-9397-08002B2CF9AE}" pid="3" name="MSIP_Label_2057bf1a-c152-4c4f-a00e-351b32103ca2_SetDate">
    <vt:lpwstr>2025-12-22T18:46:49Z</vt:lpwstr>
  </property>
  <property fmtid="{D5CDD505-2E9C-101B-9397-08002B2CF9AE}" pid="4" name="MSIP_Label_2057bf1a-c152-4c4f-a00e-351b32103ca2_Method">
    <vt:lpwstr>Standard</vt:lpwstr>
  </property>
  <property fmtid="{D5CDD505-2E9C-101B-9397-08002B2CF9AE}" pid="5" name="MSIP_Label_2057bf1a-c152-4c4f-a00e-351b32103ca2_Name">
    <vt:lpwstr>Público</vt:lpwstr>
  </property>
  <property fmtid="{D5CDD505-2E9C-101B-9397-08002B2CF9AE}" pid="6" name="MSIP_Label_2057bf1a-c152-4c4f-a00e-351b32103ca2_SiteId">
    <vt:lpwstr>c45ab305-6c94-4ace-b7ae-5810e4d26b68</vt:lpwstr>
  </property>
  <property fmtid="{D5CDD505-2E9C-101B-9397-08002B2CF9AE}" pid="7" name="MSIP_Label_2057bf1a-c152-4c4f-a00e-351b32103ca2_ActionId">
    <vt:lpwstr>9e3a022b-a74d-447d-a8c1-c22f5056e12b</vt:lpwstr>
  </property>
  <property fmtid="{D5CDD505-2E9C-101B-9397-08002B2CF9AE}" pid="8" name="MSIP_Label_2057bf1a-c152-4c4f-a00e-351b32103ca2_ContentBits">
    <vt:lpwstr>0</vt:lpwstr>
  </property>
  <property fmtid="{D5CDD505-2E9C-101B-9397-08002B2CF9AE}" pid="9" name="MSIP_Label_2057bf1a-c152-4c4f-a00e-351b32103ca2_Tag">
    <vt:lpwstr>10, 3, 0, 1</vt:lpwstr>
  </property>
  <property fmtid="{D5CDD505-2E9C-101B-9397-08002B2CF9AE}" pid="10" name="ContentTypeId">
    <vt:lpwstr>0x01010022D9BC66C9561449B2D4AF6676B30B81</vt:lpwstr>
  </property>
  <property fmtid="{D5CDD505-2E9C-101B-9397-08002B2CF9AE}" pid="11" name="MediaServiceImageTags">
    <vt:lpwstr/>
  </property>
</Properties>
</file>